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300" windowHeight="8910"/>
  </bookViews>
  <sheets>
    <sheet name="Package A" sheetId="1" r:id="rId1"/>
    <sheet name="Package B" sheetId="5" r:id="rId2"/>
  </sheets>
  <definedNames>
    <definedName name="_xlnm.Print_Area" localSheetId="0">'Package A'!$A$1:$U$17</definedName>
    <definedName name="_xlnm.Print_Area" localSheetId="1">'Package B'!$A$1:$U$18</definedName>
  </definedNames>
  <calcPr calcId="145621"/>
</workbook>
</file>

<file path=xl/calcChain.xml><?xml version="1.0" encoding="utf-8"?>
<calcChain xmlns="http://schemas.openxmlformats.org/spreadsheetml/2006/main">
  <c r="U7" i="1" l="1"/>
  <c r="U8" i="1"/>
  <c r="U9" i="1"/>
  <c r="U10" i="1"/>
  <c r="U6" i="1"/>
  <c r="R16" i="5"/>
  <c r="R7" i="5"/>
  <c r="R8" i="5"/>
  <c r="R9" i="5"/>
  <c r="R10" i="5"/>
  <c r="R11" i="5"/>
  <c r="R12" i="5"/>
  <c r="R13" i="5"/>
  <c r="R14" i="5"/>
  <c r="R15" i="5"/>
  <c r="R6" i="5"/>
  <c r="R6" i="1"/>
  <c r="R7" i="1"/>
  <c r="R8" i="1"/>
  <c r="R9" i="1"/>
  <c r="R10" i="1"/>
  <c r="O16" i="1" l="1"/>
  <c r="O7" i="1"/>
  <c r="O8" i="1"/>
  <c r="O9" i="1"/>
  <c r="O10" i="1"/>
  <c r="O11" i="1"/>
  <c r="O6" i="1"/>
  <c r="O7" i="5"/>
  <c r="O8" i="5"/>
  <c r="O9" i="5"/>
  <c r="O10" i="5"/>
  <c r="O11" i="5"/>
  <c r="O12" i="5"/>
  <c r="O13" i="5"/>
  <c r="O14" i="5"/>
  <c r="O15" i="5"/>
  <c r="O16" i="5"/>
  <c r="O6" i="5"/>
  <c r="L16" i="5" l="1"/>
  <c r="L15" i="5"/>
  <c r="L14" i="5"/>
  <c r="L13" i="5"/>
  <c r="L12" i="5"/>
  <c r="L11" i="5"/>
  <c r="L10" i="5"/>
  <c r="L9" i="5"/>
  <c r="L8" i="5"/>
  <c r="L7" i="5"/>
  <c r="L6" i="5"/>
  <c r="I7" i="5"/>
  <c r="I8" i="5"/>
  <c r="I9" i="5"/>
  <c r="I10" i="5"/>
  <c r="I11" i="5"/>
  <c r="I12" i="5"/>
  <c r="I13" i="5"/>
  <c r="I14" i="5"/>
  <c r="I15" i="5"/>
  <c r="I16" i="5"/>
  <c r="I6" i="5"/>
  <c r="L11" i="1"/>
  <c r="L7" i="1"/>
  <c r="L8" i="1"/>
  <c r="L9" i="1"/>
  <c r="L10" i="1"/>
  <c r="L6" i="1"/>
  <c r="I10" i="1"/>
  <c r="I7" i="1"/>
  <c r="I8" i="1"/>
  <c r="I9" i="1"/>
  <c r="I6" i="1"/>
  <c r="U16" i="1" l="1"/>
  <c r="R16" i="1"/>
  <c r="L16" i="1"/>
  <c r="I16" i="1"/>
  <c r="U16" i="5"/>
  <c r="U15" i="5"/>
  <c r="U14" i="5"/>
  <c r="U13" i="5"/>
  <c r="U12" i="5"/>
  <c r="U11" i="5"/>
  <c r="U10" i="5"/>
  <c r="U9" i="5"/>
  <c r="U8" i="5"/>
  <c r="U7" i="5"/>
  <c r="U6" i="5"/>
  <c r="R17" i="5"/>
  <c r="O17" i="5"/>
  <c r="L17" i="5"/>
  <c r="I17" i="5"/>
  <c r="F10" i="1"/>
  <c r="F16" i="5"/>
  <c r="F15" i="5"/>
  <c r="F14" i="5"/>
  <c r="F13" i="5"/>
  <c r="F12" i="5"/>
  <c r="F11" i="5"/>
  <c r="F10" i="5"/>
  <c r="F9" i="5"/>
  <c r="F8" i="5"/>
  <c r="F7" i="5"/>
  <c r="F6" i="5"/>
  <c r="F7" i="1"/>
  <c r="F8" i="1"/>
  <c r="F9" i="1"/>
  <c r="F6" i="1"/>
  <c r="U17" i="5" l="1"/>
  <c r="F17" i="5"/>
  <c r="F16" i="1"/>
</calcChain>
</file>

<file path=xl/sharedStrings.xml><?xml version="1.0" encoding="utf-8"?>
<sst xmlns="http://schemas.openxmlformats.org/spreadsheetml/2006/main" count="97" uniqueCount="40">
  <si>
    <t>Bid Tabulation</t>
  </si>
  <si>
    <t>Extended Price</t>
  </si>
  <si>
    <t>Qty</t>
  </si>
  <si>
    <t>TOTAL</t>
  </si>
  <si>
    <t>Item Description</t>
  </si>
  <si>
    <t>Vendor #1</t>
  </si>
  <si>
    <t>Vendor #2</t>
  </si>
  <si>
    <t>Vendor #3</t>
  </si>
  <si>
    <t>Vendor #4</t>
  </si>
  <si>
    <t>Vendor #5</t>
  </si>
  <si>
    <t>Vendor #6</t>
  </si>
  <si>
    <t>NOTE:</t>
  </si>
  <si>
    <t>Unit Cost</t>
  </si>
  <si>
    <t>Total Cost of Delivery &amp; Installation</t>
  </si>
  <si>
    <t xml:space="preserve">Total Cost of Delivery &amp; Installation </t>
  </si>
  <si>
    <t>ITB 730-16084 BAYOU OAKS APARTMENT FURNITURE</t>
  </si>
  <si>
    <t>Sofa - 82" w x 35' d x 30" h</t>
  </si>
  <si>
    <t>Desk Chair - 30.5" H x 20" W x 21.5" D</t>
  </si>
  <si>
    <t>Lounge Chair - 36" w x 35" d x 30" h</t>
  </si>
  <si>
    <t>NOTE: They didn't bid package B</t>
  </si>
  <si>
    <t>Txmas Admin Fee</t>
  </si>
  <si>
    <t>NOTE:They didn't bid package B</t>
  </si>
  <si>
    <t>Junior Loft Bed - 54" w x 75" L. Monticello Maple Body w/ Monticello PVC Edge</t>
  </si>
  <si>
    <t>Dresser -  30" w x 18" d x 18" h. Monticello Maple Body w/ Monticello PVC Edge Evening Tigris</t>
  </si>
  <si>
    <t>Night Stand  - 20" w x 18" d x 25" h. Monticello Maple Body w/ Monticello PVC Edge Evening Tips</t>
  </si>
  <si>
    <t>Desk - 36" w x 24" d x 30" h. Monticello Maple Body w/Monticello PVC Edge Evening Tigris</t>
  </si>
  <si>
    <t>Sofa Table -  50" w x 18" d x 28" h. Monticello Maple Body w/ Monticello PVC Monticello Maple</t>
  </si>
  <si>
    <t>NOTE: They didn't bid package A</t>
  </si>
  <si>
    <t>NOTE:They didn't bid package A</t>
  </si>
  <si>
    <t xml:space="preserve">NOTE: The have quoted substitution in all items listed above. </t>
  </si>
  <si>
    <t>Coffe Table -  42" w x 22" d x 17" h. Monticello Maple Body w/ Monticello PVC Monticello Maple</t>
  </si>
  <si>
    <t>Dresser - 30" w x 18" d x 18" h. Monticello Maple Body w/ Monticello PVC Edge Evening Tigris</t>
  </si>
  <si>
    <t>Nightstand -  20"w x 18" d x 25"h. Monticello Maple Body w/ Monticello PVC Edge Evening Tigris</t>
  </si>
  <si>
    <t>Desk -  36" w x 24" d x 30" h. Monticello Maple Body w/Monticello PVC Edge Evening Tigris</t>
  </si>
  <si>
    <t xml:space="preserve">J. Tyler Services, Inc.                                                                     </t>
  </si>
  <si>
    <t xml:space="preserve">Sauder Education                                                                                                                                 (Brand of Sauder Manufacturing Co.)                                               </t>
  </si>
  <si>
    <t xml:space="preserve">John Savoy &amp; Son, Inc.                                                               (DBA Savoy Contract Furniture)                                                   </t>
  </si>
  <si>
    <t xml:space="preserve">Lelano M Thompson, Inc.                                                          DBA: Southwest Contract                                                                 </t>
  </si>
  <si>
    <t xml:space="preserve">Facility Interiors Inc.                                                                       </t>
  </si>
  <si>
    <t xml:space="preserve">Appalachian University Systems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</si>
</sst>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5" fillId="0" borderId="10" xfId="0" applyFont="1" applyBorder="1" applyAlignment="1">
      <alignment horizontal="center"/>
    </xf>
    <xf numFmtId="0" fontId="0" fillId="0" borderId="0" xfId="0" applyFill="1"/>
    <xf numFmtId="0" fontId="6" fillId="2" borderId="7" xfId="0" applyFont="1" applyFill="1" applyBorder="1" applyAlignment="1"/>
    <xf numFmtId="0" fontId="6" fillId="2" borderId="5" xfId="0" applyFont="1" applyFill="1" applyBorder="1" applyAlignment="1"/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6" xfId="0" applyFont="1" applyBorder="1" applyAlignment="1"/>
    <xf numFmtId="0" fontId="5" fillId="0" borderId="17" xfId="0" applyFont="1" applyBorder="1" applyAlignment="1"/>
    <xf numFmtId="0" fontId="5" fillId="0" borderId="6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44" fontId="7" fillId="0" borderId="19" xfId="1" applyFont="1" applyBorder="1" applyAlignment="1">
      <alignment horizontal="center"/>
    </xf>
    <xf numFmtId="44" fontId="7" fillId="0" borderId="1" xfId="1" applyFont="1" applyBorder="1" applyAlignment="1">
      <alignment horizontal="center" wrapText="1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44" fontId="7" fillId="0" borderId="23" xfId="1" applyFont="1" applyBorder="1" applyAlignment="1">
      <alignment horizontal="center"/>
    </xf>
    <xf numFmtId="0" fontId="7" fillId="0" borderId="21" xfId="0" applyFont="1" applyBorder="1" applyAlignment="1">
      <alignment horizontal="center" wrapText="1"/>
    </xf>
    <xf numFmtId="44" fontId="7" fillId="0" borderId="24" xfId="1" applyFont="1" applyBorder="1" applyAlignment="1">
      <alignment horizontal="center" wrapText="1"/>
    </xf>
    <xf numFmtId="0" fontId="5" fillId="0" borderId="16" xfId="0" applyFont="1" applyBorder="1" applyAlignment="1">
      <alignment wrapText="1"/>
    </xf>
    <xf numFmtId="44" fontId="7" fillId="0" borderId="14" xfId="1" applyFont="1" applyBorder="1" applyAlignment="1">
      <alignment horizontal="center" wrapText="1"/>
    </xf>
    <xf numFmtId="44" fontId="7" fillId="0" borderId="11" xfId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 wrapText="1"/>
    </xf>
    <xf numFmtId="0" fontId="7" fillId="5" borderId="22" xfId="0" applyFont="1" applyFill="1" applyBorder="1" applyAlignment="1">
      <alignment horizontal="center"/>
    </xf>
    <xf numFmtId="44" fontId="7" fillId="5" borderId="23" xfId="1" applyFont="1" applyFill="1" applyBorder="1" applyAlignment="1">
      <alignment horizontal="center"/>
    </xf>
    <xf numFmtId="44" fontId="7" fillId="5" borderId="24" xfId="1" applyFont="1" applyFill="1" applyBorder="1" applyAlignment="1">
      <alignment horizontal="center" wrapText="1"/>
    </xf>
    <xf numFmtId="0" fontId="7" fillId="5" borderId="8" xfId="0" applyFont="1" applyFill="1" applyBorder="1" applyAlignment="1">
      <alignment horizontal="center"/>
    </xf>
    <xf numFmtId="44" fontId="7" fillId="5" borderId="19" xfId="1" applyFont="1" applyFill="1" applyBorder="1" applyAlignment="1">
      <alignment horizontal="center"/>
    </xf>
    <xf numFmtId="44" fontId="7" fillId="5" borderId="1" xfId="1" applyFont="1" applyFill="1" applyBorder="1" applyAlignment="1">
      <alignment horizontal="center" wrapText="1"/>
    </xf>
    <xf numFmtId="44" fontId="7" fillId="5" borderId="11" xfId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44" fontId="7" fillId="5" borderId="14" xfId="1" applyFont="1" applyFill="1" applyBorder="1" applyAlignment="1">
      <alignment horizontal="center" wrapText="1"/>
    </xf>
    <xf numFmtId="0" fontId="6" fillId="5" borderId="7" xfId="0" applyFont="1" applyFill="1" applyBorder="1" applyAlignment="1"/>
    <xf numFmtId="0" fontId="6" fillId="5" borderId="5" xfId="0" applyFont="1" applyFill="1" applyBorder="1" applyAlignment="1"/>
    <xf numFmtId="0" fontId="7" fillId="5" borderId="19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1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17"/>
  <sheetViews>
    <sheetView tabSelected="1" view="pageBreakPreview" zoomScale="115" zoomScaleNormal="100" zoomScaleSheetLayoutView="115" workbookViewId="0">
      <pane xSplit="3" topLeftCell="D1" activePane="topRight" state="frozen"/>
      <selection pane="topRight"/>
    </sheetView>
  </sheetViews>
  <sheetFormatPr defaultRowHeight="12.75" x14ac:dyDescent="0.2"/>
  <cols>
    <col min="1" max="1" width="1.5703125" customWidth="1"/>
    <col min="2" max="2" width="3.28515625" customWidth="1"/>
    <col min="3" max="3" width="36.42578125" customWidth="1"/>
    <col min="4" max="4" width="9.5703125" customWidth="1"/>
    <col min="5" max="5" width="10" bestFit="1" customWidth="1"/>
    <col min="6" max="6" width="13.5703125" customWidth="1"/>
    <col min="7" max="7" width="9.5703125" customWidth="1"/>
    <col min="8" max="8" width="10" bestFit="1" customWidth="1"/>
    <col min="9" max="9" width="12" customWidth="1"/>
    <col min="10" max="10" width="9.5703125" customWidth="1"/>
    <col min="11" max="11" width="10.85546875" customWidth="1"/>
    <col min="12" max="12" width="12" customWidth="1"/>
    <col min="13" max="14" width="9.5703125" customWidth="1"/>
    <col min="15" max="15" width="19.5703125" customWidth="1"/>
    <col min="16" max="16" width="9.5703125" customWidth="1"/>
    <col min="17" max="17" width="11" customWidth="1"/>
    <col min="18" max="18" width="19.5703125" customWidth="1"/>
    <col min="19" max="19" width="9.5703125" customWidth="1"/>
    <col min="20" max="20" width="10.85546875" customWidth="1"/>
    <col min="21" max="21" width="19.5703125" customWidth="1"/>
  </cols>
  <sheetData>
    <row r="1" spans="1:21" ht="13.5" thickBot="1" x14ac:dyDescent="0.25"/>
    <row r="2" spans="1:21" s="1" customFormat="1" ht="24" customHeight="1" thickBot="1" x14ac:dyDescent="0.3">
      <c r="A2" s="3"/>
      <c r="B2" s="63" t="s">
        <v>15</v>
      </c>
      <c r="C2" s="64"/>
      <c r="D2" s="64"/>
      <c r="E2" s="64"/>
      <c r="F2" s="64"/>
      <c r="G2" s="64"/>
      <c r="H2" s="19"/>
      <c r="I2" s="5"/>
      <c r="J2" s="4"/>
      <c r="K2" s="4"/>
      <c r="L2" s="5"/>
      <c r="M2" s="4"/>
      <c r="N2" s="4"/>
      <c r="O2" s="5"/>
      <c r="P2" s="4"/>
      <c r="Q2" s="4"/>
      <c r="R2" s="4"/>
      <c r="S2" s="50"/>
      <c r="T2" s="50"/>
      <c r="U2" s="51"/>
    </row>
    <row r="3" spans="1:21" ht="15" customHeight="1" thickBot="1" x14ac:dyDescent="0.25">
      <c r="B3" s="59" t="s">
        <v>0</v>
      </c>
      <c r="C3" s="60"/>
      <c r="D3" s="73" t="s">
        <v>5</v>
      </c>
      <c r="E3" s="74"/>
      <c r="F3" s="75"/>
      <c r="G3" s="65" t="s">
        <v>6</v>
      </c>
      <c r="H3" s="65"/>
      <c r="I3" s="66"/>
      <c r="J3" s="65" t="s">
        <v>7</v>
      </c>
      <c r="K3" s="65"/>
      <c r="L3" s="66"/>
      <c r="M3" s="65" t="s">
        <v>8</v>
      </c>
      <c r="N3" s="65"/>
      <c r="O3" s="66"/>
      <c r="P3" s="65" t="s">
        <v>9</v>
      </c>
      <c r="Q3" s="65"/>
      <c r="R3" s="66"/>
      <c r="S3" s="79" t="s">
        <v>10</v>
      </c>
      <c r="T3" s="79"/>
      <c r="U3" s="80"/>
    </row>
    <row r="4" spans="1:21" ht="90.75" customHeight="1" thickBot="1" x14ac:dyDescent="0.25">
      <c r="B4" s="61"/>
      <c r="C4" s="62"/>
      <c r="D4" s="76" t="s">
        <v>39</v>
      </c>
      <c r="E4" s="68"/>
      <c r="F4" s="69"/>
      <c r="G4" s="67" t="s">
        <v>38</v>
      </c>
      <c r="H4" s="68"/>
      <c r="I4" s="69"/>
      <c r="J4" s="67" t="s">
        <v>34</v>
      </c>
      <c r="K4" s="68"/>
      <c r="L4" s="69"/>
      <c r="M4" s="67" t="s">
        <v>35</v>
      </c>
      <c r="N4" s="68"/>
      <c r="O4" s="69"/>
      <c r="P4" s="67" t="s">
        <v>36</v>
      </c>
      <c r="Q4" s="68"/>
      <c r="R4" s="69"/>
      <c r="S4" s="81" t="s">
        <v>37</v>
      </c>
      <c r="T4" s="82"/>
      <c r="U4" s="83"/>
    </row>
    <row r="5" spans="1:21" ht="27" customHeight="1" thickBot="1" x14ac:dyDescent="0.25">
      <c r="B5" s="36"/>
      <c r="C5" s="10" t="s">
        <v>4</v>
      </c>
      <c r="D5" s="25" t="s">
        <v>2</v>
      </c>
      <c r="E5" s="27" t="s">
        <v>12</v>
      </c>
      <c r="F5" s="27" t="s">
        <v>1</v>
      </c>
      <c r="G5" s="25" t="s">
        <v>2</v>
      </c>
      <c r="H5" s="27" t="s">
        <v>12</v>
      </c>
      <c r="I5" s="27" t="s">
        <v>1</v>
      </c>
      <c r="J5" s="25" t="s">
        <v>2</v>
      </c>
      <c r="K5" s="27" t="s">
        <v>12</v>
      </c>
      <c r="L5" s="27" t="s">
        <v>1</v>
      </c>
      <c r="M5" s="25" t="s">
        <v>2</v>
      </c>
      <c r="N5" s="27" t="s">
        <v>12</v>
      </c>
      <c r="O5" s="27" t="s">
        <v>1</v>
      </c>
      <c r="P5" s="25" t="s">
        <v>2</v>
      </c>
      <c r="Q5" s="27" t="s">
        <v>12</v>
      </c>
      <c r="R5" s="27" t="s">
        <v>1</v>
      </c>
      <c r="S5" s="38" t="s">
        <v>2</v>
      </c>
      <c r="T5" s="39" t="s">
        <v>12</v>
      </c>
      <c r="U5" s="39" t="s">
        <v>1</v>
      </c>
    </row>
    <row r="6" spans="1:21" x14ac:dyDescent="0.2">
      <c r="B6" s="37">
        <v>1</v>
      </c>
      <c r="C6" s="29" t="s">
        <v>16</v>
      </c>
      <c r="D6" s="24">
        <v>70</v>
      </c>
      <c r="E6" s="26">
        <v>375</v>
      </c>
      <c r="F6" s="28">
        <f>D6*E6</f>
        <v>26250</v>
      </c>
      <c r="G6" s="24">
        <v>70</v>
      </c>
      <c r="H6" s="26">
        <v>1348.89</v>
      </c>
      <c r="I6" s="28">
        <f>G6*H6</f>
        <v>94422.3</v>
      </c>
      <c r="J6" s="24">
        <v>70</v>
      </c>
      <c r="K6" s="26">
        <v>1245.6504</v>
      </c>
      <c r="L6" s="28">
        <f>J6*K6</f>
        <v>87195.528000000006</v>
      </c>
      <c r="M6" s="24">
        <v>0</v>
      </c>
      <c r="N6" s="26">
        <v>0</v>
      </c>
      <c r="O6" s="28">
        <f>M6*N6</f>
        <v>0</v>
      </c>
      <c r="P6" s="24">
        <v>70</v>
      </c>
      <c r="Q6" s="26">
        <v>900.31</v>
      </c>
      <c r="R6" s="28">
        <f>P6*Q6</f>
        <v>63021.7</v>
      </c>
      <c r="S6" s="40">
        <v>70</v>
      </c>
      <c r="T6" s="41">
        <v>673</v>
      </c>
      <c r="U6" s="42">
        <f>S6*T6</f>
        <v>47110</v>
      </c>
    </row>
    <row r="7" spans="1:21" x14ac:dyDescent="0.2">
      <c r="B7" s="37">
        <v>2</v>
      </c>
      <c r="C7" s="29" t="s">
        <v>18</v>
      </c>
      <c r="D7" s="14">
        <v>70</v>
      </c>
      <c r="E7" s="22">
        <v>200</v>
      </c>
      <c r="F7" s="28">
        <f t="shared" ref="F7:F10" si="0">D7*E7</f>
        <v>14000</v>
      </c>
      <c r="G7" s="14">
        <v>70</v>
      </c>
      <c r="H7" s="22">
        <v>792.71</v>
      </c>
      <c r="I7" s="28">
        <f t="shared" ref="I7:I10" si="1">G7*H7</f>
        <v>55489.700000000004</v>
      </c>
      <c r="J7" s="14">
        <v>70</v>
      </c>
      <c r="K7" s="22">
        <v>721.42660000000001</v>
      </c>
      <c r="L7" s="28">
        <f t="shared" ref="L7:L11" si="2">J7*K7</f>
        <v>50499.862000000001</v>
      </c>
      <c r="M7" s="14">
        <v>0</v>
      </c>
      <c r="N7" s="22">
        <v>0</v>
      </c>
      <c r="O7" s="28">
        <f t="shared" ref="O7:O11" si="3">M7*N7</f>
        <v>0</v>
      </c>
      <c r="P7" s="14">
        <v>70</v>
      </c>
      <c r="Q7" s="22">
        <v>528.75</v>
      </c>
      <c r="R7" s="28">
        <f t="shared" ref="R7:R10" si="4">P7*Q7</f>
        <v>37012.5</v>
      </c>
      <c r="S7" s="43">
        <v>70</v>
      </c>
      <c r="T7" s="44">
        <v>409</v>
      </c>
      <c r="U7" s="42">
        <f t="shared" ref="U7:U10" si="5">S7*T7</f>
        <v>28630</v>
      </c>
    </row>
    <row r="8" spans="1:21" x14ac:dyDescent="0.2">
      <c r="B8" s="37">
        <v>3</v>
      </c>
      <c r="C8" s="29" t="s">
        <v>17</v>
      </c>
      <c r="D8" s="14">
        <v>258</v>
      </c>
      <c r="E8" s="22">
        <v>50</v>
      </c>
      <c r="F8" s="28">
        <f t="shared" si="0"/>
        <v>12900</v>
      </c>
      <c r="G8" s="14">
        <v>65</v>
      </c>
      <c r="H8" s="22">
        <v>284.7</v>
      </c>
      <c r="I8" s="28">
        <f t="shared" si="1"/>
        <v>18505.5</v>
      </c>
      <c r="J8" s="14">
        <v>258</v>
      </c>
      <c r="K8" s="22">
        <v>51.84</v>
      </c>
      <c r="L8" s="28">
        <f t="shared" si="2"/>
        <v>13374.720000000001</v>
      </c>
      <c r="M8" s="14">
        <v>0</v>
      </c>
      <c r="N8" s="22">
        <v>0</v>
      </c>
      <c r="O8" s="28">
        <f t="shared" si="3"/>
        <v>0</v>
      </c>
      <c r="P8" s="14">
        <v>258</v>
      </c>
      <c r="Q8" s="22">
        <v>88.12</v>
      </c>
      <c r="R8" s="28">
        <f t="shared" si="4"/>
        <v>22734.960000000003</v>
      </c>
      <c r="S8" s="43">
        <v>258</v>
      </c>
      <c r="T8" s="44">
        <v>70</v>
      </c>
      <c r="U8" s="42">
        <f t="shared" si="5"/>
        <v>18060</v>
      </c>
    </row>
    <row r="9" spans="1:21" x14ac:dyDescent="0.2">
      <c r="B9" s="37">
        <v>4</v>
      </c>
      <c r="C9" s="29" t="s">
        <v>17</v>
      </c>
      <c r="D9" s="14">
        <v>86</v>
      </c>
      <c r="E9" s="22">
        <v>50</v>
      </c>
      <c r="F9" s="28">
        <f t="shared" si="0"/>
        <v>4300</v>
      </c>
      <c r="G9" s="14">
        <v>21</v>
      </c>
      <c r="H9" s="22">
        <v>284.7</v>
      </c>
      <c r="I9" s="28">
        <f t="shared" si="1"/>
        <v>5978.7</v>
      </c>
      <c r="J9" s="14">
        <v>86</v>
      </c>
      <c r="K9" s="22">
        <v>51.84</v>
      </c>
      <c r="L9" s="28">
        <f t="shared" si="2"/>
        <v>4458.2400000000007</v>
      </c>
      <c r="M9" s="14">
        <v>0</v>
      </c>
      <c r="N9" s="22">
        <v>0</v>
      </c>
      <c r="O9" s="28">
        <f t="shared" si="3"/>
        <v>0</v>
      </c>
      <c r="P9" s="14">
        <v>86</v>
      </c>
      <c r="Q9" s="22">
        <v>88.12</v>
      </c>
      <c r="R9" s="28">
        <f t="shared" si="4"/>
        <v>7578.3200000000006</v>
      </c>
      <c r="S9" s="43">
        <v>86</v>
      </c>
      <c r="T9" s="44">
        <v>70</v>
      </c>
      <c r="U9" s="42">
        <f t="shared" si="5"/>
        <v>6020</v>
      </c>
    </row>
    <row r="10" spans="1:21" x14ac:dyDescent="0.2">
      <c r="B10" s="37">
        <v>5</v>
      </c>
      <c r="C10" s="11" t="s">
        <v>14</v>
      </c>
      <c r="D10" s="14">
        <v>1</v>
      </c>
      <c r="E10" s="22">
        <v>2872</v>
      </c>
      <c r="F10" s="28">
        <f t="shared" si="0"/>
        <v>2872</v>
      </c>
      <c r="G10" s="14">
        <v>1</v>
      </c>
      <c r="H10" s="22">
        <v>6580</v>
      </c>
      <c r="I10" s="28">
        <f t="shared" si="1"/>
        <v>6580</v>
      </c>
      <c r="J10" s="14">
        <v>1</v>
      </c>
      <c r="K10" s="22">
        <v>5950</v>
      </c>
      <c r="L10" s="28">
        <f t="shared" si="2"/>
        <v>5950</v>
      </c>
      <c r="M10" s="14">
        <v>0</v>
      </c>
      <c r="N10" s="22">
        <v>0</v>
      </c>
      <c r="O10" s="28">
        <f t="shared" si="3"/>
        <v>0</v>
      </c>
      <c r="P10" s="14">
        <v>1</v>
      </c>
      <c r="Q10" s="22">
        <v>7388</v>
      </c>
      <c r="R10" s="28">
        <f t="shared" si="4"/>
        <v>7388</v>
      </c>
      <c r="S10" s="43">
        <v>1</v>
      </c>
      <c r="T10" s="44">
        <v>10680</v>
      </c>
      <c r="U10" s="42">
        <f t="shared" si="5"/>
        <v>10680</v>
      </c>
    </row>
    <row r="11" spans="1:21" x14ac:dyDescent="0.2">
      <c r="B11" s="37">
        <v>6</v>
      </c>
      <c r="C11" s="11" t="s">
        <v>20</v>
      </c>
      <c r="D11" s="14"/>
      <c r="E11" s="22"/>
      <c r="F11" s="28"/>
      <c r="G11" s="14"/>
      <c r="H11" s="22"/>
      <c r="I11" s="28"/>
      <c r="J11" s="14">
        <v>1</v>
      </c>
      <c r="K11" s="22">
        <v>2368.39</v>
      </c>
      <c r="L11" s="28">
        <f t="shared" si="2"/>
        <v>2368.39</v>
      </c>
      <c r="M11" s="14">
        <v>0</v>
      </c>
      <c r="N11" s="22">
        <v>0</v>
      </c>
      <c r="O11" s="28">
        <f t="shared" si="3"/>
        <v>0</v>
      </c>
      <c r="P11" s="14"/>
      <c r="Q11" s="22"/>
      <c r="R11" s="28"/>
      <c r="S11" s="43"/>
      <c r="T11" s="44"/>
      <c r="U11" s="42"/>
    </row>
    <row r="12" spans="1:21" ht="32.450000000000003" customHeight="1" x14ac:dyDescent="0.2">
      <c r="B12" s="37">
        <v>7</v>
      </c>
      <c r="C12" s="11"/>
      <c r="D12" s="14"/>
      <c r="E12" s="22"/>
      <c r="F12" s="28"/>
      <c r="G12" s="14"/>
      <c r="H12" s="22"/>
      <c r="I12" s="28"/>
      <c r="J12" s="14"/>
      <c r="K12" s="22"/>
      <c r="L12" s="28"/>
      <c r="M12" s="14"/>
      <c r="N12" s="22"/>
      <c r="O12" s="28"/>
      <c r="P12" s="14"/>
      <c r="Q12" s="22"/>
      <c r="R12" s="28"/>
      <c r="S12" s="43"/>
      <c r="T12" s="44"/>
      <c r="U12" s="42"/>
    </row>
    <row r="13" spans="1:21" ht="32.450000000000003" customHeight="1" x14ac:dyDescent="0.2">
      <c r="B13" s="37">
        <v>8</v>
      </c>
      <c r="C13" s="11"/>
      <c r="D13" s="14"/>
      <c r="E13" s="20"/>
      <c r="F13" s="15"/>
      <c r="G13" s="14"/>
      <c r="H13" s="20"/>
      <c r="I13" s="15"/>
      <c r="J13" s="14"/>
      <c r="K13" s="20"/>
      <c r="L13" s="15"/>
      <c r="M13" s="14"/>
      <c r="N13" s="20"/>
      <c r="O13" s="15"/>
      <c r="P13" s="14"/>
      <c r="Q13" s="20"/>
      <c r="R13" s="15"/>
      <c r="S13" s="43"/>
      <c r="T13" s="52"/>
      <c r="U13" s="53"/>
    </row>
    <row r="14" spans="1:21" ht="32.450000000000003" customHeight="1" x14ac:dyDescent="0.2">
      <c r="B14" s="37">
        <v>9</v>
      </c>
      <c r="C14" s="11"/>
      <c r="D14" s="14"/>
      <c r="E14" s="20"/>
      <c r="F14" s="15"/>
      <c r="G14" s="14"/>
      <c r="H14" s="20"/>
      <c r="I14" s="15"/>
      <c r="J14" s="14"/>
      <c r="K14" s="20"/>
      <c r="L14" s="15"/>
      <c r="M14" s="14"/>
      <c r="N14" s="20"/>
      <c r="O14" s="15"/>
      <c r="P14" s="14"/>
      <c r="Q14" s="20"/>
      <c r="R14" s="15"/>
      <c r="S14" s="43"/>
      <c r="T14" s="52"/>
      <c r="U14" s="53"/>
    </row>
    <row r="15" spans="1:21" ht="32.450000000000003" customHeight="1" thickBot="1" x14ac:dyDescent="0.25">
      <c r="B15" s="9">
        <v>10</v>
      </c>
      <c r="C15" s="12"/>
      <c r="D15" s="16"/>
      <c r="E15" s="21"/>
      <c r="F15" s="17"/>
      <c r="G15" s="16"/>
      <c r="H15" s="21"/>
      <c r="I15" s="17"/>
      <c r="J15" s="16"/>
      <c r="K15" s="21"/>
      <c r="L15" s="17"/>
      <c r="M15" s="16"/>
      <c r="N15" s="21"/>
      <c r="O15" s="17"/>
      <c r="P15" s="16"/>
      <c r="Q15" s="21"/>
      <c r="R15" s="17"/>
      <c r="S15" s="54"/>
      <c r="T15" s="55"/>
      <c r="U15" s="56"/>
    </row>
    <row r="16" spans="1:21" ht="19.899999999999999" customHeight="1" thickTop="1" thickBot="1" x14ac:dyDescent="0.25">
      <c r="B16" s="7"/>
      <c r="C16" s="13" t="s">
        <v>3</v>
      </c>
      <c r="D16" s="18"/>
      <c r="E16" s="8"/>
      <c r="F16" s="30">
        <f>SUM(F6:F15)</f>
        <v>60322</v>
      </c>
      <c r="G16" s="18"/>
      <c r="H16" s="8"/>
      <c r="I16" s="30">
        <f>SUM(I6:I15)</f>
        <v>180976.2</v>
      </c>
      <c r="J16" s="18"/>
      <c r="K16" s="8"/>
      <c r="L16" s="30">
        <f>SUM(L6:L15)</f>
        <v>163846.74000000002</v>
      </c>
      <c r="M16" s="18"/>
      <c r="N16" s="8"/>
      <c r="O16" s="30">
        <f>SUM(O6:O15)</f>
        <v>0</v>
      </c>
      <c r="P16" s="18"/>
      <c r="Q16" s="8"/>
      <c r="R16" s="30">
        <f>SUM(R6:R15)</f>
        <v>137735.48000000001</v>
      </c>
      <c r="S16" s="47"/>
      <c r="T16" s="48"/>
      <c r="U16" s="49">
        <f>SUM(U6:U15)</f>
        <v>110500</v>
      </c>
    </row>
    <row r="17" spans="2:21" ht="49.5" customHeight="1" thickBot="1" x14ac:dyDescent="0.25">
      <c r="B17" s="57"/>
      <c r="C17" s="58"/>
      <c r="D17" s="70" t="s">
        <v>11</v>
      </c>
      <c r="E17" s="71"/>
      <c r="F17" s="72"/>
      <c r="G17" s="71" t="s">
        <v>19</v>
      </c>
      <c r="H17" s="71"/>
      <c r="I17" s="72"/>
      <c r="J17" s="71" t="s">
        <v>19</v>
      </c>
      <c r="K17" s="71"/>
      <c r="L17" s="72"/>
      <c r="M17" s="71" t="s">
        <v>28</v>
      </c>
      <c r="N17" s="71"/>
      <c r="O17" s="72"/>
      <c r="P17" s="71" t="s">
        <v>29</v>
      </c>
      <c r="Q17" s="71"/>
      <c r="R17" s="72"/>
      <c r="S17" s="77" t="s">
        <v>11</v>
      </c>
      <c r="T17" s="77"/>
      <c r="U17" s="78"/>
    </row>
  </sheetData>
  <mergeCells count="21">
    <mergeCell ref="J3:L3"/>
    <mergeCell ref="J4:L4"/>
    <mergeCell ref="J17:L17"/>
    <mergeCell ref="M3:O3"/>
    <mergeCell ref="M4:O4"/>
    <mergeCell ref="M17:O17"/>
    <mergeCell ref="P17:R17"/>
    <mergeCell ref="S17:U17"/>
    <mergeCell ref="P3:R3"/>
    <mergeCell ref="S3:U3"/>
    <mergeCell ref="P4:R4"/>
    <mergeCell ref="S4:U4"/>
    <mergeCell ref="B17:C17"/>
    <mergeCell ref="B3:C4"/>
    <mergeCell ref="B2:G2"/>
    <mergeCell ref="G3:I3"/>
    <mergeCell ref="G4:I4"/>
    <mergeCell ref="D17:F17"/>
    <mergeCell ref="G17:I17"/>
    <mergeCell ref="D3:F3"/>
    <mergeCell ref="D4:F4"/>
  </mergeCells>
  <phoneticPr fontId="1" type="noConversion"/>
  <pageMargins left="0.34" right="0.22" top="1.3" bottom="0.35" header="0.3" footer="0.35"/>
  <pageSetup scale="72" orientation="landscape" r:id="rId1"/>
  <headerFooter alignWithMargins="0"/>
  <colBreaks count="1" manualBreakCount="1">
    <brk id="18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8"/>
  <sheetViews>
    <sheetView view="pageBreakPreview" zoomScale="85" zoomScaleNormal="100" zoomScaleSheetLayoutView="85" workbookViewId="0">
      <pane xSplit="3" topLeftCell="D1" activePane="topRight" state="frozen"/>
      <selection pane="topRight" activeCell="R19" sqref="R19"/>
    </sheetView>
  </sheetViews>
  <sheetFormatPr defaultRowHeight="12.75" x14ac:dyDescent="0.2"/>
  <cols>
    <col min="1" max="1" width="1.5703125" customWidth="1"/>
    <col min="2" max="2" width="3.28515625" customWidth="1"/>
    <col min="3" max="3" width="36.42578125" customWidth="1"/>
    <col min="4" max="4" width="9.5703125" customWidth="1"/>
    <col min="5" max="5" width="13.7109375" bestFit="1" customWidth="1"/>
    <col min="6" max="6" width="15.7109375" bestFit="1" customWidth="1"/>
    <col min="7" max="7" width="9.5703125" customWidth="1"/>
    <col min="8" max="8" width="13.7109375" bestFit="1" customWidth="1"/>
    <col min="9" max="9" width="15.7109375" bestFit="1" customWidth="1"/>
    <col min="10" max="11" width="9.5703125" customWidth="1"/>
    <col min="12" max="12" width="19.5703125" customWidth="1"/>
    <col min="13" max="13" width="9.5703125" customWidth="1"/>
    <col min="14" max="14" width="15" customWidth="1"/>
    <col min="15" max="15" width="19.5703125" customWidth="1"/>
    <col min="16" max="16" width="9.5703125" customWidth="1"/>
    <col min="17" max="17" width="13.28515625" bestFit="1" customWidth="1"/>
    <col min="18" max="18" width="15.7109375" bestFit="1" customWidth="1"/>
    <col min="19" max="19" width="9.5703125" customWidth="1"/>
    <col min="20" max="20" width="13.7109375" bestFit="1" customWidth="1"/>
    <col min="21" max="21" width="15.7109375" bestFit="1" customWidth="1"/>
  </cols>
  <sheetData>
    <row r="1" spans="1:21" ht="13.5" thickBot="1" x14ac:dyDescent="0.25"/>
    <row r="2" spans="1:21" s="1" customFormat="1" ht="24" customHeight="1" thickBot="1" x14ac:dyDescent="0.3">
      <c r="A2" s="3"/>
      <c r="B2" s="63" t="s">
        <v>15</v>
      </c>
      <c r="C2" s="64"/>
      <c r="D2" s="64"/>
      <c r="E2" s="64"/>
      <c r="F2" s="64"/>
      <c r="G2" s="64"/>
      <c r="H2" s="19"/>
      <c r="I2" s="5"/>
      <c r="J2" s="4"/>
      <c r="K2" s="4"/>
      <c r="L2" s="5"/>
      <c r="M2" s="4"/>
      <c r="N2" s="4"/>
      <c r="O2" s="5"/>
      <c r="P2" s="4"/>
      <c r="Q2" s="4"/>
      <c r="R2" s="4"/>
      <c r="S2" s="4"/>
      <c r="T2" s="4"/>
      <c r="U2" s="5"/>
    </row>
    <row r="3" spans="1:21" ht="15" customHeight="1" thickBot="1" x14ac:dyDescent="0.25">
      <c r="B3" s="59" t="s">
        <v>0</v>
      </c>
      <c r="C3" s="60"/>
      <c r="D3" s="73" t="s">
        <v>5</v>
      </c>
      <c r="E3" s="74"/>
      <c r="F3" s="75"/>
      <c r="G3" s="65" t="s">
        <v>6</v>
      </c>
      <c r="H3" s="65"/>
      <c r="I3" s="66"/>
      <c r="J3" s="65" t="s">
        <v>7</v>
      </c>
      <c r="K3" s="65"/>
      <c r="L3" s="66"/>
      <c r="M3" s="65" t="s">
        <v>8</v>
      </c>
      <c r="N3" s="65"/>
      <c r="O3" s="66"/>
      <c r="P3" s="65" t="s">
        <v>9</v>
      </c>
      <c r="Q3" s="65"/>
      <c r="R3" s="66"/>
      <c r="S3" s="79" t="s">
        <v>10</v>
      </c>
      <c r="T3" s="79"/>
      <c r="U3" s="80"/>
    </row>
    <row r="4" spans="1:21" ht="89.25" customHeight="1" thickBot="1" x14ac:dyDescent="0.25">
      <c r="B4" s="61"/>
      <c r="C4" s="62"/>
      <c r="D4" s="76" t="s">
        <v>39</v>
      </c>
      <c r="E4" s="68"/>
      <c r="F4" s="69"/>
      <c r="G4" s="67" t="s">
        <v>38</v>
      </c>
      <c r="H4" s="68"/>
      <c r="I4" s="69"/>
      <c r="J4" s="67" t="s">
        <v>34</v>
      </c>
      <c r="K4" s="68"/>
      <c r="L4" s="69"/>
      <c r="M4" s="67" t="s">
        <v>35</v>
      </c>
      <c r="N4" s="68"/>
      <c r="O4" s="69"/>
      <c r="P4" s="67" t="s">
        <v>36</v>
      </c>
      <c r="Q4" s="68"/>
      <c r="R4" s="69"/>
      <c r="S4" s="81" t="s">
        <v>37</v>
      </c>
      <c r="T4" s="82"/>
      <c r="U4" s="83"/>
    </row>
    <row r="5" spans="1:21" ht="27" customHeight="1" thickBot="1" x14ac:dyDescent="0.25">
      <c r="B5" s="2"/>
      <c r="C5" s="32" t="s">
        <v>4</v>
      </c>
      <c r="D5" s="25" t="s">
        <v>2</v>
      </c>
      <c r="E5" s="27" t="s">
        <v>12</v>
      </c>
      <c r="F5" s="27" t="s">
        <v>1</v>
      </c>
      <c r="G5" s="25" t="s">
        <v>2</v>
      </c>
      <c r="H5" s="27" t="s">
        <v>12</v>
      </c>
      <c r="I5" s="27" t="s">
        <v>1</v>
      </c>
      <c r="J5" s="25" t="s">
        <v>2</v>
      </c>
      <c r="K5" s="27" t="s">
        <v>12</v>
      </c>
      <c r="L5" s="27" t="s">
        <v>1</v>
      </c>
      <c r="M5" s="25" t="s">
        <v>2</v>
      </c>
      <c r="N5" s="27" t="s">
        <v>12</v>
      </c>
      <c r="O5" s="27" t="s">
        <v>1</v>
      </c>
      <c r="P5" s="25" t="s">
        <v>2</v>
      </c>
      <c r="Q5" s="27" t="s">
        <v>12</v>
      </c>
      <c r="R5" s="27" t="s">
        <v>1</v>
      </c>
      <c r="S5" s="38" t="s">
        <v>2</v>
      </c>
      <c r="T5" s="39" t="s">
        <v>12</v>
      </c>
      <c r="U5" s="39" t="s">
        <v>1</v>
      </c>
    </row>
    <row r="6" spans="1:21" ht="39" thickTop="1" x14ac:dyDescent="0.2">
      <c r="B6" s="6">
        <v>1</v>
      </c>
      <c r="C6" s="33" t="s">
        <v>22</v>
      </c>
      <c r="D6" s="24">
        <v>258</v>
      </c>
      <c r="E6" s="26">
        <v>120</v>
      </c>
      <c r="F6" s="28">
        <f>D6*E6</f>
        <v>30960</v>
      </c>
      <c r="G6" s="24">
        <v>0</v>
      </c>
      <c r="H6" s="26">
        <v>0</v>
      </c>
      <c r="I6" s="28">
        <f>G6*H6</f>
        <v>0</v>
      </c>
      <c r="J6" s="24">
        <v>0</v>
      </c>
      <c r="K6" s="26">
        <v>0</v>
      </c>
      <c r="L6" s="28">
        <f>J6*K6</f>
        <v>0</v>
      </c>
      <c r="M6" s="24">
        <v>258</v>
      </c>
      <c r="N6" s="26">
        <v>279.99</v>
      </c>
      <c r="O6" s="28">
        <f>M6*N6</f>
        <v>72237.42</v>
      </c>
      <c r="P6" s="24">
        <v>258</v>
      </c>
      <c r="Q6" s="26">
        <v>359.36</v>
      </c>
      <c r="R6" s="28">
        <f>P6*Q6</f>
        <v>92714.880000000005</v>
      </c>
      <c r="S6" s="40">
        <v>258</v>
      </c>
      <c r="T6" s="41">
        <v>307</v>
      </c>
      <c r="U6" s="42">
        <f>S6*T6</f>
        <v>79206</v>
      </c>
    </row>
    <row r="7" spans="1:21" ht="38.25" x14ac:dyDescent="0.2">
      <c r="B7" s="6">
        <v>2</v>
      </c>
      <c r="C7" s="33" t="s">
        <v>23</v>
      </c>
      <c r="D7" s="14">
        <v>515</v>
      </c>
      <c r="E7" s="22">
        <v>145</v>
      </c>
      <c r="F7" s="28">
        <f t="shared" ref="F7:F16" si="0">D7*E7</f>
        <v>74675</v>
      </c>
      <c r="G7" s="24">
        <v>0</v>
      </c>
      <c r="H7" s="26">
        <v>0</v>
      </c>
      <c r="I7" s="28">
        <f t="shared" ref="I7:I16" si="1">G7*H7</f>
        <v>0</v>
      </c>
      <c r="J7" s="24">
        <v>0</v>
      </c>
      <c r="K7" s="26">
        <v>0</v>
      </c>
      <c r="L7" s="28">
        <f t="shared" ref="L7:L16" si="2">J7*K7</f>
        <v>0</v>
      </c>
      <c r="M7" s="14">
        <v>515</v>
      </c>
      <c r="N7" s="22">
        <v>137.76</v>
      </c>
      <c r="O7" s="28">
        <f t="shared" ref="O7:O16" si="3">M7*N7</f>
        <v>70946.399999999994</v>
      </c>
      <c r="P7" s="14">
        <v>515</v>
      </c>
      <c r="Q7" s="22">
        <v>175.68</v>
      </c>
      <c r="R7" s="28">
        <f t="shared" ref="R7:R16" si="4">P7*Q7</f>
        <v>90475.199999999997</v>
      </c>
      <c r="S7" s="43">
        <v>515</v>
      </c>
      <c r="T7" s="44">
        <v>167</v>
      </c>
      <c r="U7" s="42">
        <f t="shared" ref="U7:U16" si="5">S7*T7</f>
        <v>86005</v>
      </c>
    </row>
    <row r="8" spans="1:21" ht="38.25" x14ac:dyDescent="0.2">
      <c r="B8" s="6">
        <v>3</v>
      </c>
      <c r="C8" s="33" t="s">
        <v>24</v>
      </c>
      <c r="D8" s="14">
        <v>258</v>
      </c>
      <c r="E8" s="22">
        <v>115</v>
      </c>
      <c r="F8" s="28">
        <f t="shared" si="0"/>
        <v>29670</v>
      </c>
      <c r="G8" s="24">
        <v>0</v>
      </c>
      <c r="H8" s="26">
        <v>0</v>
      </c>
      <c r="I8" s="28">
        <f t="shared" si="1"/>
        <v>0</v>
      </c>
      <c r="J8" s="24">
        <v>0</v>
      </c>
      <c r="K8" s="26">
        <v>0</v>
      </c>
      <c r="L8" s="28">
        <f t="shared" si="2"/>
        <v>0</v>
      </c>
      <c r="M8" s="14">
        <v>258</v>
      </c>
      <c r="N8" s="22">
        <v>92.16</v>
      </c>
      <c r="O8" s="28">
        <f t="shared" si="3"/>
        <v>23777.279999999999</v>
      </c>
      <c r="P8" s="14">
        <v>258</v>
      </c>
      <c r="Q8" s="22">
        <v>155.16</v>
      </c>
      <c r="R8" s="28">
        <f t="shared" si="4"/>
        <v>40031.279999999999</v>
      </c>
      <c r="S8" s="43">
        <v>258</v>
      </c>
      <c r="T8" s="44">
        <v>146</v>
      </c>
      <c r="U8" s="42">
        <f t="shared" si="5"/>
        <v>37668</v>
      </c>
    </row>
    <row r="9" spans="1:21" ht="38.25" x14ac:dyDescent="0.2">
      <c r="B9" s="6">
        <v>4</v>
      </c>
      <c r="C9" s="33" t="s">
        <v>25</v>
      </c>
      <c r="D9" s="14">
        <v>258</v>
      </c>
      <c r="E9" s="22">
        <v>149</v>
      </c>
      <c r="F9" s="28">
        <f t="shared" si="0"/>
        <v>38442</v>
      </c>
      <c r="G9" s="24">
        <v>0</v>
      </c>
      <c r="H9" s="26">
        <v>0</v>
      </c>
      <c r="I9" s="28">
        <f t="shared" si="1"/>
        <v>0</v>
      </c>
      <c r="J9" s="24">
        <v>0</v>
      </c>
      <c r="K9" s="26">
        <v>0</v>
      </c>
      <c r="L9" s="28">
        <f t="shared" si="2"/>
        <v>0</v>
      </c>
      <c r="M9" s="14">
        <v>258</v>
      </c>
      <c r="N9" s="22">
        <v>163.19999999999999</v>
      </c>
      <c r="O9" s="28">
        <f t="shared" si="3"/>
        <v>42105.599999999999</v>
      </c>
      <c r="P9" s="14">
        <v>258</v>
      </c>
      <c r="Q9" s="22">
        <v>203.07</v>
      </c>
      <c r="R9" s="28">
        <f t="shared" si="4"/>
        <v>52392.06</v>
      </c>
      <c r="S9" s="43">
        <v>258</v>
      </c>
      <c r="T9" s="44">
        <v>155</v>
      </c>
      <c r="U9" s="42">
        <f t="shared" si="5"/>
        <v>39990</v>
      </c>
    </row>
    <row r="10" spans="1:21" ht="38.25" x14ac:dyDescent="0.2">
      <c r="B10" s="6">
        <v>5</v>
      </c>
      <c r="C10" s="33" t="s">
        <v>26</v>
      </c>
      <c r="D10" s="14">
        <v>71</v>
      </c>
      <c r="E10" s="22">
        <v>115</v>
      </c>
      <c r="F10" s="28">
        <f t="shared" si="0"/>
        <v>8165</v>
      </c>
      <c r="G10" s="24">
        <v>0</v>
      </c>
      <c r="H10" s="26">
        <v>0</v>
      </c>
      <c r="I10" s="28">
        <f t="shared" si="1"/>
        <v>0</v>
      </c>
      <c r="J10" s="24">
        <v>0</v>
      </c>
      <c r="K10" s="26">
        <v>0</v>
      </c>
      <c r="L10" s="28">
        <f t="shared" si="2"/>
        <v>0</v>
      </c>
      <c r="M10" s="14">
        <v>71</v>
      </c>
      <c r="N10" s="22">
        <v>534.03</v>
      </c>
      <c r="O10" s="28">
        <f t="shared" si="3"/>
        <v>37916.129999999997</v>
      </c>
      <c r="P10" s="14">
        <v>71</v>
      </c>
      <c r="Q10" s="22">
        <v>239.57</v>
      </c>
      <c r="R10" s="28">
        <f t="shared" si="4"/>
        <v>17009.47</v>
      </c>
      <c r="S10" s="43">
        <v>71</v>
      </c>
      <c r="T10" s="44">
        <v>154</v>
      </c>
      <c r="U10" s="42">
        <f t="shared" si="5"/>
        <v>10934</v>
      </c>
    </row>
    <row r="11" spans="1:21" ht="38.25" x14ac:dyDescent="0.2">
      <c r="B11" s="6">
        <v>6</v>
      </c>
      <c r="C11" s="33" t="s">
        <v>30</v>
      </c>
      <c r="D11" s="14">
        <v>71</v>
      </c>
      <c r="E11" s="22">
        <v>75</v>
      </c>
      <c r="F11" s="28">
        <f t="shared" si="0"/>
        <v>5325</v>
      </c>
      <c r="G11" s="24">
        <v>0</v>
      </c>
      <c r="H11" s="26">
        <v>0</v>
      </c>
      <c r="I11" s="28">
        <f t="shared" si="1"/>
        <v>0</v>
      </c>
      <c r="J11" s="24">
        <v>0</v>
      </c>
      <c r="K11" s="26">
        <v>0</v>
      </c>
      <c r="L11" s="28">
        <f t="shared" si="2"/>
        <v>0</v>
      </c>
      <c r="M11" s="14">
        <v>71</v>
      </c>
      <c r="N11" s="22">
        <v>502.49</v>
      </c>
      <c r="O11" s="28">
        <f t="shared" si="3"/>
        <v>35676.79</v>
      </c>
      <c r="P11" s="14">
        <v>71</v>
      </c>
      <c r="Q11" s="22">
        <v>213.23</v>
      </c>
      <c r="R11" s="28">
        <f t="shared" si="4"/>
        <v>15139.33</v>
      </c>
      <c r="S11" s="43">
        <v>71</v>
      </c>
      <c r="T11" s="44">
        <v>151</v>
      </c>
      <c r="U11" s="42">
        <f t="shared" si="5"/>
        <v>10721</v>
      </c>
    </row>
    <row r="12" spans="1:21" ht="38.25" x14ac:dyDescent="0.2">
      <c r="B12" s="6">
        <v>7</v>
      </c>
      <c r="C12" s="33" t="s">
        <v>22</v>
      </c>
      <c r="D12" s="14">
        <v>86</v>
      </c>
      <c r="E12" s="22">
        <v>120</v>
      </c>
      <c r="F12" s="28">
        <f t="shared" si="0"/>
        <v>10320</v>
      </c>
      <c r="G12" s="24">
        <v>0</v>
      </c>
      <c r="H12" s="26">
        <v>0</v>
      </c>
      <c r="I12" s="28">
        <f t="shared" si="1"/>
        <v>0</v>
      </c>
      <c r="J12" s="24">
        <v>0</v>
      </c>
      <c r="K12" s="26">
        <v>0</v>
      </c>
      <c r="L12" s="28">
        <f t="shared" si="2"/>
        <v>0</v>
      </c>
      <c r="M12" s="14">
        <v>86</v>
      </c>
      <c r="N12" s="22">
        <v>279.99</v>
      </c>
      <c r="O12" s="28">
        <f t="shared" si="3"/>
        <v>24079.14</v>
      </c>
      <c r="P12" s="14">
        <v>86</v>
      </c>
      <c r="Q12" s="22">
        <v>359.36</v>
      </c>
      <c r="R12" s="28">
        <f t="shared" si="4"/>
        <v>30904.960000000003</v>
      </c>
      <c r="S12" s="43">
        <v>86</v>
      </c>
      <c r="T12" s="44">
        <v>307</v>
      </c>
      <c r="U12" s="42">
        <f t="shared" si="5"/>
        <v>26402</v>
      </c>
    </row>
    <row r="13" spans="1:21" ht="38.25" x14ac:dyDescent="0.2">
      <c r="B13" s="6">
        <v>8</v>
      </c>
      <c r="C13" s="33" t="s">
        <v>31</v>
      </c>
      <c r="D13" s="14">
        <v>172</v>
      </c>
      <c r="E13" s="22">
        <v>145</v>
      </c>
      <c r="F13" s="23">
        <f t="shared" si="0"/>
        <v>24940</v>
      </c>
      <c r="G13" s="24">
        <v>0</v>
      </c>
      <c r="H13" s="26">
        <v>0</v>
      </c>
      <c r="I13" s="28">
        <f t="shared" si="1"/>
        <v>0</v>
      </c>
      <c r="J13" s="24">
        <v>0</v>
      </c>
      <c r="K13" s="26">
        <v>0</v>
      </c>
      <c r="L13" s="28">
        <f t="shared" si="2"/>
        <v>0</v>
      </c>
      <c r="M13" s="14">
        <v>172</v>
      </c>
      <c r="N13" s="22">
        <v>137.76</v>
      </c>
      <c r="O13" s="28">
        <f t="shared" si="3"/>
        <v>23694.719999999998</v>
      </c>
      <c r="P13" s="14">
        <v>172</v>
      </c>
      <c r="Q13" s="22">
        <v>175.68</v>
      </c>
      <c r="R13" s="28">
        <f t="shared" si="4"/>
        <v>30216.960000000003</v>
      </c>
      <c r="S13" s="43">
        <v>172</v>
      </c>
      <c r="T13" s="44">
        <v>167</v>
      </c>
      <c r="U13" s="45">
        <f t="shared" si="5"/>
        <v>28724</v>
      </c>
    </row>
    <row r="14" spans="1:21" ht="42.75" customHeight="1" x14ac:dyDescent="0.2">
      <c r="B14" s="6">
        <v>9</v>
      </c>
      <c r="C14" s="33" t="s">
        <v>32</v>
      </c>
      <c r="D14" s="14">
        <v>86</v>
      </c>
      <c r="E14" s="22">
        <v>115</v>
      </c>
      <c r="F14" s="23">
        <f t="shared" si="0"/>
        <v>9890</v>
      </c>
      <c r="G14" s="24">
        <v>0</v>
      </c>
      <c r="H14" s="26">
        <v>0</v>
      </c>
      <c r="I14" s="28">
        <f t="shared" si="1"/>
        <v>0</v>
      </c>
      <c r="J14" s="24">
        <v>0</v>
      </c>
      <c r="K14" s="26">
        <v>0</v>
      </c>
      <c r="L14" s="28">
        <f t="shared" si="2"/>
        <v>0</v>
      </c>
      <c r="M14" s="14">
        <v>86</v>
      </c>
      <c r="N14" s="22">
        <v>92.16</v>
      </c>
      <c r="O14" s="28">
        <f t="shared" si="3"/>
        <v>7925.7599999999993</v>
      </c>
      <c r="P14" s="14">
        <v>86</v>
      </c>
      <c r="Q14" s="22">
        <v>155.16</v>
      </c>
      <c r="R14" s="28">
        <f t="shared" si="4"/>
        <v>13343.76</v>
      </c>
      <c r="S14" s="43">
        <v>86</v>
      </c>
      <c r="T14" s="44">
        <v>146</v>
      </c>
      <c r="U14" s="45">
        <f t="shared" si="5"/>
        <v>12556</v>
      </c>
    </row>
    <row r="15" spans="1:21" ht="39" customHeight="1" x14ac:dyDescent="0.2">
      <c r="B15" s="34">
        <v>10</v>
      </c>
      <c r="C15" s="33" t="s">
        <v>33</v>
      </c>
      <c r="D15" s="14">
        <v>86</v>
      </c>
      <c r="E15" s="31">
        <v>149</v>
      </c>
      <c r="F15" s="23">
        <f t="shared" si="0"/>
        <v>12814</v>
      </c>
      <c r="G15" s="24">
        <v>0</v>
      </c>
      <c r="H15" s="26">
        <v>0</v>
      </c>
      <c r="I15" s="28">
        <f t="shared" si="1"/>
        <v>0</v>
      </c>
      <c r="J15" s="24">
        <v>0</v>
      </c>
      <c r="K15" s="26">
        <v>0</v>
      </c>
      <c r="L15" s="28">
        <f t="shared" si="2"/>
        <v>0</v>
      </c>
      <c r="M15" s="14">
        <v>86</v>
      </c>
      <c r="N15" s="31">
        <v>163.19999999999999</v>
      </c>
      <c r="O15" s="28">
        <f t="shared" si="3"/>
        <v>14035.199999999999</v>
      </c>
      <c r="P15" s="14">
        <v>86</v>
      </c>
      <c r="Q15" s="31">
        <v>203.07</v>
      </c>
      <c r="R15" s="28">
        <f t="shared" si="4"/>
        <v>17464.02</v>
      </c>
      <c r="S15" s="43">
        <v>86</v>
      </c>
      <c r="T15" s="46">
        <v>155</v>
      </c>
      <c r="U15" s="45">
        <f t="shared" si="5"/>
        <v>13330</v>
      </c>
    </row>
    <row r="16" spans="1:21" x14ac:dyDescent="0.2">
      <c r="B16" s="34">
        <v>11</v>
      </c>
      <c r="C16" s="33" t="s">
        <v>13</v>
      </c>
      <c r="D16" s="14">
        <v>1</v>
      </c>
      <c r="E16" s="31">
        <v>44555</v>
      </c>
      <c r="F16" s="23">
        <f t="shared" si="0"/>
        <v>44555</v>
      </c>
      <c r="G16" s="24">
        <v>0</v>
      </c>
      <c r="H16" s="26">
        <v>0</v>
      </c>
      <c r="I16" s="28">
        <f t="shared" si="1"/>
        <v>0</v>
      </c>
      <c r="J16" s="24">
        <v>0</v>
      </c>
      <c r="K16" s="26">
        <v>0</v>
      </c>
      <c r="L16" s="28">
        <f t="shared" si="2"/>
        <v>0</v>
      </c>
      <c r="M16" s="14">
        <v>1</v>
      </c>
      <c r="N16" s="31">
        <v>74580</v>
      </c>
      <c r="O16" s="28">
        <f t="shared" si="3"/>
        <v>74580</v>
      </c>
      <c r="P16" s="14">
        <v>1</v>
      </c>
      <c r="Q16" s="31">
        <v>19707</v>
      </c>
      <c r="R16" s="28">
        <f t="shared" si="4"/>
        <v>19707</v>
      </c>
      <c r="S16" s="43">
        <v>1</v>
      </c>
      <c r="T16" s="46">
        <v>44880</v>
      </c>
      <c r="U16" s="45">
        <f t="shared" si="5"/>
        <v>44880</v>
      </c>
    </row>
    <row r="17" spans="2:21" ht="19.899999999999999" customHeight="1" thickBot="1" x14ac:dyDescent="0.25">
      <c r="B17" s="7"/>
      <c r="C17" s="35" t="s">
        <v>3</v>
      </c>
      <c r="D17" s="18"/>
      <c r="E17" s="8"/>
      <c r="F17" s="30">
        <f>SUM(F6:F16)</f>
        <v>289756</v>
      </c>
      <c r="G17" s="18"/>
      <c r="H17" s="8"/>
      <c r="I17" s="30">
        <f>SUM(I6:I16)</f>
        <v>0</v>
      </c>
      <c r="J17" s="18"/>
      <c r="K17" s="8"/>
      <c r="L17" s="30">
        <f>SUM(L6:L16)</f>
        <v>0</v>
      </c>
      <c r="M17" s="18"/>
      <c r="N17" s="8"/>
      <c r="O17" s="30">
        <f>SUM(O6:O16)</f>
        <v>426974.44</v>
      </c>
      <c r="P17" s="18"/>
      <c r="Q17" s="8"/>
      <c r="R17" s="30">
        <f>SUM(R6:R16)</f>
        <v>419398.9200000001</v>
      </c>
      <c r="S17" s="47"/>
      <c r="T17" s="48"/>
      <c r="U17" s="49">
        <f>SUM(U6:U16)</f>
        <v>390416</v>
      </c>
    </row>
    <row r="18" spans="2:21" ht="49.5" customHeight="1" thickBot="1" x14ac:dyDescent="0.25">
      <c r="B18" s="57"/>
      <c r="C18" s="58"/>
      <c r="D18" s="70" t="s">
        <v>11</v>
      </c>
      <c r="E18" s="71"/>
      <c r="F18" s="72"/>
      <c r="G18" s="71" t="s">
        <v>19</v>
      </c>
      <c r="H18" s="71"/>
      <c r="I18" s="72"/>
      <c r="J18" s="71" t="s">
        <v>21</v>
      </c>
      <c r="K18" s="71"/>
      <c r="L18" s="72"/>
      <c r="M18" s="71" t="s">
        <v>27</v>
      </c>
      <c r="N18" s="71"/>
      <c r="O18" s="72"/>
      <c r="P18" s="71" t="s">
        <v>29</v>
      </c>
      <c r="Q18" s="71"/>
      <c r="R18" s="72"/>
      <c r="S18" s="77" t="s">
        <v>11</v>
      </c>
      <c r="T18" s="77"/>
      <c r="U18" s="78"/>
    </row>
  </sheetData>
  <mergeCells count="21">
    <mergeCell ref="B2:G2"/>
    <mergeCell ref="B3:C4"/>
    <mergeCell ref="D3:F3"/>
    <mergeCell ref="G3:I3"/>
    <mergeCell ref="J3:L3"/>
    <mergeCell ref="P3:R3"/>
    <mergeCell ref="S3:U3"/>
    <mergeCell ref="D4:F4"/>
    <mergeCell ref="G4:I4"/>
    <mergeCell ref="J4:L4"/>
    <mergeCell ref="M4:O4"/>
    <mergeCell ref="P4:R4"/>
    <mergeCell ref="S4:U4"/>
    <mergeCell ref="M3:O3"/>
    <mergeCell ref="S18:U18"/>
    <mergeCell ref="B18:C18"/>
    <mergeCell ref="D18:F18"/>
    <mergeCell ref="G18:I18"/>
    <mergeCell ref="J18:L18"/>
    <mergeCell ref="M18:O18"/>
    <mergeCell ref="P18:R18"/>
  </mergeCells>
  <pageMargins left="0.34" right="0.22" top="1.3" bottom="0.35" header="0.3" footer="0.35"/>
  <pageSetup scale="72" orientation="landscape" r:id="rId1"/>
  <headerFooter alignWithMargins="0"/>
  <colBreaks count="1" manualBreakCount="1">
    <brk id="18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Package A</vt:lpstr>
      <vt:lpstr>Package B</vt:lpstr>
      <vt:lpstr>'Package A'!Print_Area</vt:lpstr>
      <vt:lpstr>'Package B'!Print_Area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Jamil, Hasan R</cp:lastModifiedBy>
  <cp:lastPrinted>2014-01-06T15:46:55Z</cp:lastPrinted>
  <dcterms:created xsi:type="dcterms:W3CDTF">2010-09-23T20:22:13Z</dcterms:created>
  <dcterms:modified xsi:type="dcterms:W3CDTF">2016-04-14T14:54:47Z</dcterms:modified>
</cp:coreProperties>
</file>