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0" yWindow="1770" windowWidth="17115" windowHeight="9855" tabRatio="76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calcPr calcId="145621"/>
</workbook>
</file>

<file path=xl/calcChain.xml><?xml version="1.0" encoding="utf-8"?>
<calcChain xmlns="http://schemas.openxmlformats.org/spreadsheetml/2006/main">
  <c r="K8" i="12" l="1"/>
  <c r="L8" i="12" s="1"/>
  <c r="H8" i="12"/>
  <c r="E8" i="12"/>
  <c r="B8" i="12"/>
  <c r="E1" i="12"/>
  <c r="B5" i="6" l="1"/>
  <c r="H5" i="1"/>
  <c r="G5" i="1"/>
  <c r="F5" i="1"/>
  <c r="E5" i="1"/>
  <c r="D5" i="1"/>
  <c r="C5" i="1"/>
  <c r="B5" i="1"/>
  <c r="A4" i="9" l="1"/>
  <c r="A4" i="5" l="1"/>
  <c r="A4" i="3" l="1"/>
  <c r="A4" i="4" l="1"/>
  <c r="A4" i="2" l="1"/>
  <c r="A2" i="7" l="1"/>
  <c r="A2" i="6"/>
  <c r="H4" i="7" l="1"/>
  <c r="C4" i="7"/>
  <c r="D4" i="7"/>
  <c r="E4" i="7"/>
  <c r="F4" i="7"/>
  <c r="G4" i="7"/>
  <c r="B4" i="7"/>
  <c r="G5" i="7" l="1"/>
  <c r="F5" i="7" l="1"/>
  <c r="E5" i="7" l="1"/>
  <c r="C5" i="6" l="1"/>
  <c r="J5" i="7" s="1"/>
  <c r="A5" i="7"/>
  <c r="A5" i="6"/>
  <c r="D5" i="6" l="1"/>
  <c r="H5" i="7" l="1"/>
  <c r="D5" i="7"/>
  <c r="C5" i="7"/>
  <c r="B5" i="7"/>
  <c r="I5" i="7" s="1"/>
  <c r="K5" i="7" s="1"/>
  <c r="A5" i="1"/>
  <c r="I5" i="1" l="1"/>
  <c r="L5" i="7"/>
  <c r="J5" i="1" l="1"/>
</calcChain>
</file>

<file path=xl/sharedStrings.xml><?xml version="1.0" encoding="utf-8"?>
<sst xmlns="http://schemas.openxmlformats.org/spreadsheetml/2006/main" count="104" uniqueCount="44">
  <si>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</si>
  <si>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</si>
  <si>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</si>
  <si>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</si>
  <si>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</si>
  <si>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</si>
  <si>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</si>
  <si>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</si>
  <si>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</si>
  <si>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</si>
  <si>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</si>
  <si>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</si>
  <si>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</si>
  <si>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</si>
  <si>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</si>
  <si>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</si>
  <si>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</si>
  <si>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</si>
  <si>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</si>
  <si>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</si>
  <si>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</si>
  <si>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RFP730-16033 Equipment and Linen Rental</t>
  </si>
  <si>
    <t>Aztec</t>
  </si>
  <si>
    <t>RESPONDENT EVALUATION MATRIX</t>
  </si>
  <si>
    <t>Evaluator Name:</t>
  </si>
  <si>
    <t>Name</t>
  </si>
  <si>
    <t xml:space="preserve">Criteria 1 </t>
  </si>
  <si>
    <t>Criteria One:  Demonstrated professional experience of the respondent in providing high profile, turnkey rental services to institutions of higher education and/or corporate clients.
“Please provide description of events, size of event, and client information.  Please provide resumes of the management team that will be responsible for this account.  Please provide 3 to 5 years examples”.</t>
  </si>
  <si>
    <t>Criteria Two:  Presentation or examples of event set-up.
“Please provide photographs/images of actual previous events that were planned/catered by the respondents”.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</si>
  <si>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</si>
  <si>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</si>
  <si>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</si>
  <si>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</si>
  <si>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</si>
  <si>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</si>
  <si>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</si>
  <si>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</si>
  <si>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</si>
  <si>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</si>
  <si>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</si>
  <si>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</si>
  <si>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</si>
  <si>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</si>
  <si>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Criteria Three:  Please provide individualized pricing for 70 guests:
 A 1. Receptions
  $_______/guest, _____$_____extended.
 A 2. Residential dinners/events
  $_______/guest, _____$_____extended.
 A 3. Groundbreakings
  $_______/guest, _____$_____extended.
 B. Delivery fee: $___________.
 C. Set-up fee: $__________.
 D. Higher Education Discounts: $__________.
 E. Additional fee: $___________.
** DO NOT EVALUATE COST.  Evaluator 7 WILL EVALUATE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</si>
</sst>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12" fillId="4" borderId="7" applyNumberFormat="0" applyFont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13" fillId="4" borderId="7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8" applyNumberFormat="0" applyAlignment="0" applyProtection="0"/>
    <xf numFmtId="0" fontId="18" fillId="24" borderId="9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8" applyNumberFormat="0" applyAlignment="0" applyProtection="0"/>
    <xf numFmtId="0" fontId="25" fillId="0" borderId="13" applyNumberFormat="0" applyFill="0" applyAlignment="0" applyProtection="0"/>
    <xf numFmtId="0" fontId="26" fillId="25" borderId="0" applyNumberFormat="0" applyBorder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/>
    <xf numFmtId="0" fontId="12" fillId="4" borderId="7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4" fontId="11" fillId="0" borderId="5" xfId="0" applyNumberFormat="1" applyFont="1" applyBorder="1"/>
    <xf numFmtId="0" fontId="11" fillId="3" borderId="6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0" fillId="0" borderId="0" xfId="0" applyFont="1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0" xfId="0" applyBorder="1"/>
    <xf numFmtId="0" fontId="10" fillId="0" borderId="0" xfId="0" applyFont="1" applyBorder="1" applyAlignment="1"/>
    <xf numFmtId="0" fontId="31" fillId="0" borderId="2" xfId="0" applyFont="1" applyBorder="1" applyAlignment="1">
      <alignment horizontal="center" vertical="center" wrapText="1"/>
    </xf>
    <xf numFmtId="4" fontId="32" fillId="0" borderId="5" xfId="0" applyNumberFormat="1" applyFont="1" applyBorder="1"/>
    <xf numFmtId="0" fontId="34" fillId="0" borderId="16" xfId="4" applyFont="1" applyBorder="1" applyAlignment="1">
      <alignment horizontal="center"/>
    </xf>
    <xf numFmtId="0" fontId="35" fillId="0" borderId="16" xfId="4" applyFont="1" applyBorder="1" applyAlignment="1">
      <alignment horizontal="center"/>
    </xf>
    <xf numFmtId="0" fontId="33" fillId="3" borderId="16" xfId="4" applyFont="1" applyFill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6" fillId="3" borderId="0" xfId="0" applyFont="1" applyFill="1"/>
    <xf numFmtId="0" fontId="1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33" fillId="0" borderId="16" xfId="4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38" fillId="0" borderId="0" xfId="0" applyFont="1"/>
    <xf numFmtId="0" fontId="38" fillId="26" borderId="0" xfId="0" applyFont="1" applyFill="1" applyBorder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41" fillId="0" borderId="0" xfId="4" applyFont="1"/>
    <xf numFmtId="0" fontId="42" fillId="0" borderId="18" xfId="4" applyFont="1" applyFill="1" applyBorder="1" applyAlignment="1">
      <alignment horizontal="left" vertical="center" wrapText="1"/>
    </xf>
    <xf numFmtId="0" fontId="42" fillId="0" borderId="19" xfId="4" applyFont="1" applyFill="1" applyBorder="1" applyAlignment="1">
      <alignment horizontal="left" vertical="center" wrapText="1"/>
    </xf>
    <xf numFmtId="0" fontId="42" fillId="0" borderId="20" xfId="4" applyFont="1" applyFill="1" applyBorder="1" applyAlignment="1">
      <alignment horizontal="left" vertical="center" wrapText="1"/>
    </xf>
    <xf numFmtId="0" fontId="43" fillId="0" borderId="18" xfId="4" applyFont="1" applyFill="1" applyBorder="1" applyAlignment="1">
      <alignment horizontal="left" vertical="center" wrapText="1"/>
    </xf>
    <xf numFmtId="0" fontId="43" fillId="0" borderId="19" xfId="4" applyFont="1" applyFill="1" applyBorder="1" applyAlignment="1">
      <alignment horizontal="left" vertical="center" wrapText="1"/>
    </xf>
    <xf numFmtId="0" fontId="43" fillId="0" borderId="20" xfId="4" applyFont="1" applyFill="1" applyBorder="1" applyAlignment="1">
      <alignment horizontal="left" vertical="center" wrapText="1"/>
    </xf>
    <xf numFmtId="0" fontId="33" fillId="3" borderId="21" xfId="4" applyFont="1" applyFill="1" applyBorder="1" applyAlignment="1">
      <alignment horizontal="center" vertical="center"/>
    </xf>
    <xf numFmtId="0" fontId="33" fillId="0" borderId="0" xfId="4" applyFont="1" applyAlignment="1">
      <alignment horizontal="center"/>
    </xf>
    <xf numFmtId="0" fontId="34" fillId="27" borderId="22" xfId="4" applyFont="1" applyFill="1" applyBorder="1" applyAlignment="1">
      <alignment horizontal="center"/>
    </xf>
    <xf numFmtId="0" fontId="34" fillId="0" borderId="23" xfId="4" applyFont="1" applyFill="1" applyBorder="1" applyAlignment="1">
      <alignment horizontal="center"/>
    </xf>
    <xf numFmtId="0" fontId="34" fillId="28" borderId="24" xfId="4" applyFont="1" applyFill="1" applyBorder="1" applyAlignment="1">
      <alignment horizontal="center"/>
    </xf>
    <xf numFmtId="0" fontId="33" fillId="27" borderId="22" xfId="4" applyFont="1" applyFill="1" applyBorder="1" applyAlignment="1">
      <alignment horizontal="center"/>
    </xf>
    <xf numFmtId="0" fontId="33" fillId="0" borderId="23" xfId="4" applyFont="1" applyFill="1" applyBorder="1" applyAlignment="1">
      <alignment horizontal="center"/>
    </xf>
    <xf numFmtId="0" fontId="33" fillId="28" borderId="24" xfId="4" applyFont="1" applyFill="1" applyBorder="1" applyAlignment="1">
      <alignment horizontal="center"/>
    </xf>
    <xf numFmtId="0" fontId="35" fillId="27" borderId="22" xfId="4" applyFont="1" applyFill="1" applyBorder="1" applyAlignment="1">
      <alignment horizontal="center"/>
    </xf>
    <xf numFmtId="0" fontId="35" fillId="0" borderId="23" xfId="4" applyFont="1" applyFill="1" applyBorder="1" applyAlignment="1">
      <alignment horizontal="center"/>
    </xf>
    <xf numFmtId="0" fontId="35" fillId="28" borderId="24" xfId="4" applyFont="1" applyFill="1" applyBorder="1" applyAlignment="1">
      <alignment horizontal="center"/>
    </xf>
    <xf numFmtId="0" fontId="41" fillId="0" borderId="25" xfId="4" applyFont="1" applyBorder="1" applyAlignment="1">
      <alignment horizontal="center"/>
    </xf>
    <xf numFmtId="0" fontId="12" fillId="0" borderId="26" xfId="88" applyFont="1" applyFill="1" applyBorder="1" applyAlignment="1">
      <alignment horizontal="center"/>
    </xf>
    <xf numFmtId="0" fontId="36" fillId="27" borderId="27" xfId="4" applyFont="1" applyFill="1" applyBorder="1" applyAlignment="1">
      <alignment horizontal="center"/>
    </xf>
    <xf numFmtId="0" fontId="36" fillId="0" borderId="28" xfId="4" applyFont="1" applyFill="1" applyBorder="1" applyAlignment="1">
      <alignment horizontal="center"/>
    </xf>
    <xf numFmtId="0" fontId="36" fillId="28" borderId="6" xfId="4" applyFont="1" applyFill="1" applyBorder="1" applyAlignment="1">
      <alignment horizontal="center"/>
    </xf>
    <xf numFmtId="0" fontId="41" fillId="27" borderId="27" xfId="4" applyFont="1" applyFill="1" applyBorder="1" applyAlignment="1">
      <alignment horizontal="center"/>
    </xf>
    <xf numFmtId="0" fontId="41" fillId="0" borderId="28" xfId="4" applyFont="1" applyFill="1" applyBorder="1" applyAlignment="1">
      <alignment horizontal="center"/>
    </xf>
    <xf numFmtId="0" fontId="41" fillId="28" borderId="6" xfId="4" applyFont="1" applyFill="1" applyBorder="1" applyAlignment="1">
      <alignment horizontal="center"/>
    </xf>
    <xf numFmtId="0" fontId="37" fillId="27" borderId="27" xfId="4" applyFont="1" applyFill="1" applyBorder="1" applyAlignment="1">
      <alignment horizontal="center"/>
    </xf>
    <xf numFmtId="0" fontId="37" fillId="0" borderId="28" xfId="4" applyFont="1" applyFill="1" applyBorder="1" applyAlignment="1">
      <alignment horizontal="center"/>
    </xf>
    <xf numFmtId="0" fontId="37" fillId="28" borderId="6" xfId="4" applyFont="1" applyFill="1" applyBorder="1" applyAlignment="1">
      <alignment horizontal="center"/>
    </xf>
    <xf numFmtId="0" fontId="41" fillId="3" borderId="25" xfId="4" applyFont="1" applyFill="1" applyBorder="1" applyAlignment="1">
      <alignment horizontal="center"/>
    </xf>
    <xf numFmtId="0" fontId="12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/>
    </xf>
    <xf numFmtId="0" fontId="44" fillId="2" borderId="31" xfId="0" applyFont="1" applyFill="1" applyBorder="1" applyAlignment="1">
      <alignment horizontal="center"/>
    </xf>
    <xf numFmtId="0" fontId="44" fillId="2" borderId="32" xfId="0" applyFont="1" applyFill="1" applyBorder="1" applyAlignment="1">
      <alignment horizontal="center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</cellXfs>
  <cellStyles count="9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Copy%20of%20Evaluation%20Matrix%20RFP730-16033%20Equipment%20and%20Linen%20Ren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6033%20Equipment%20and%20Linen%20Re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Evaluation%20Matrix%20RFP730-16033%20Equipment%20and%20Linen%20Rental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Copy%20of%20Evaluation%20Matrix%20RFP730-16033%20Equipment%20and%20Linen%20Rental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jamil/AppData/Local/Microsoft/Windows/Temporary%20Internet%20Files/Content.Outlook/B79E0O1D/Copy%20of%20Evaluation%20Matrix%20RFP730-16033%20Equipment%20and%20Linen%20Rental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33%20-%20Rebid%20(Ref%2016012)/Evaluation%20Matrix%20RFP730-16033%20Equipment%20and%20Linen%20R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Aztec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Aztec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Aztec</v>
          </cell>
        </row>
      </sheetData>
      <sheetData sheetId="2">
        <row r="8">
          <cell r="E8">
            <v>38.4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Aztec</v>
          </cell>
        </row>
      </sheetData>
      <sheetData sheetId="2">
        <row r="8">
          <cell r="E8">
            <v>32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Aztec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RFP730-16033 Equipment and Linen Rental</v>
          </cell>
        </row>
      </sheetData>
      <sheetData sheetId="1">
        <row r="4">
          <cell r="A4" t="str">
            <v>Aztec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3"/>
      <c r="B2" s="12"/>
      <c r="C2" s="29" t="s">
        <v>5</v>
      </c>
      <c r="D2" s="29"/>
      <c r="E2" s="29"/>
      <c r="F2" s="29"/>
      <c r="G2" s="29"/>
      <c r="H2" s="12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tr">
        <f>'[1]RFP Submittal'!A4</f>
        <v>Aztec</v>
      </c>
      <c r="B4" s="31"/>
      <c r="C4" s="31"/>
      <c r="D4" s="31"/>
      <c r="E4" s="25">
        <v>35.200000000000003</v>
      </c>
      <c r="F4" s="25">
        <v>18</v>
      </c>
      <c r="G4" s="26">
        <v>0</v>
      </c>
      <c r="H4" s="27">
        <v>53.2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3" sqref="D13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6.25" customHeight="1" x14ac:dyDescent="0.2">
      <c r="A2" s="33" t="str">
        <f>Technical!A2</f>
        <v>RFP730-16033 Equipment and Linen Rental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0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Aztec</v>
      </c>
      <c r="B5" s="9">
        <f>Technical!B5</f>
        <v>53.2</v>
      </c>
      <c r="C5" s="9">
        <f>Technical!C5</f>
        <v>36</v>
      </c>
      <c r="D5" s="9">
        <f>Technical!D5</f>
        <v>58.4</v>
      </c>
      <c r="E5" s="9">
        <f>Technical!E5</f>
        <v>52</v>
      </c>
      <c r="F5" s="9">
        <f>Technical!F5</f>
        <v>48</v>
      </c>
      <c r="G5" s="9">
        <f>Technical!G5</f>
        <v>48</v>
      </c>
      <c r="H5" s="9">
        <f>Technical!H5</f>
        <v>48</v>
      </c>
      <c r="I5" s="9">
        <f>AVERAGE(B5:H5)</f>
        <v>49.085714285714289</v>
      </c>
      <c r="J5" s="21">
        <f>'Non-Technical'!C5</f>
        <v>32</v>
      </c>
      <c r="K5" s="9">
        <f t="shared" ref="K5" si="0">I5+J5</f>
        <v>81.085714285714289</v>
      </c>
      <c r="L5" s="10">
        <f>RANK(K5,$K$5:$K$5,0)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topLeftCell="A4" workbookViewId="0">
      <selection activeCell="K16" sqref="K16"/>
    </sheetView>
  </sheetViews>
  <sheetFormatPr defaultRowHeight="12.75" x14ac:dyDescent="0.2"/>
  <cols>
    <col min="1" max="1" width="2" customWidth="1"/>
    <col min="2" max="2" width="27.570312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.42578125" customWidth="1"/>
    <col min="10" max="10" width="9" customWidth="1"/>
    <col min="11" max="11" width="13.28515625" customWidth="1"/>
  </cols>
  <sheetData>
    <row r="1" spans="2:13" ht="15.75" x14ac:dyDescent="0.25">
      <c r="B1" s="34" t="s">
        <v>23</v>
      </c>
      <c r="C1" s="34"/>
      <c r="D1" s="34"/>
      <c r="E1" s="35" t="str">
        <f>[6]Cover!A6</f>
        <v>RFP730-16033 Equipment and Linen Rental</v>
      </c>
      <c r="F1" s="35"/>
      <c r="G1" s="35"/>
      <c r="H1" s="35"/>
      <c r="I1" s="35"/>
      <c r="J1" s="35"/>
      <c r="K1" s="35"/>
      <c r="L1" s="35"/>
      <c r="M1" s="35"/>
    </row>
    <row r="2" spans="2:13" ht="15.75" customHeight="1" x14ac:dyDescent="0.25">
      <c r="C2" s="35"/>
      <c r="D2" s="35"/>
      <c r="E2" s="35"/>
      <c r="F2" s="35"/>
      <c r="G2" s="35"/>
    </row>
    <row r="3" spans="2:13" ht="14.25" x14ac:dyDescent="0.2">
      <c r="B3" s="36" t="s">
        <v>24</v>
      </c>
      <c r="C3" s="37" t="s">
        <v>25</v>
      </c>
      <c r="D3" s="37"/>
      <c r="E3" s="37"/>
      <c r="F3" s="37"/>
    </row>
    <row r="4" spans="2:13" ht="15" customHeight="1" x14ac:dyDescent="0.2">
      <c r="F4" s="38"/>
    </row>
    <row r="5" spans="2:13" ht="16.5" thickBot="1" x14ac:dyDescent="0.3">
      <c r="B5" s="38"/>
      <c r="C5" s="39" t="s">
        <v>26</v>
      </c>
      <c r="D5" s="39"/>
      <c r="E5" s="39"/>
      <c r="F5" s="39" t="s">
        <v>14</v>
      </c>
      <c r="G5" s="39"/>
      <c r="H5" s="39"/>
      <c r="I5" s="39" t="s">
        <v>15</v>
      </c>
      <c r="J5" s="39"/>
      <c r="K5" s="39"/>
    </row>
    <row r="6" spans="2:13" ht="231" customHeight="1" x14ac:dyDescent="0.2">
      <c r="B6" s="40"/>
      <c r="C6" s="41" t="s">
        <v>27</v>
      </c>
      <c r="D6" s="42"/>
      <c r="E6" s="43"/>
      <c r="F6" s="41" t="s">
        <v>28</v>
      </c>
      <c r="G6" s="42"/>
      <c r="H6" s="43"/>
      <c r="I6" s="44" t="s">
        <v>43</v>
      </c>
      <c r="J6" s="45"/>
      <c r="K6" s="46"/>
      <c r="L6" s="47" t="s">
        <v>29</v>
      </c>
    </row>
    <row r="7" spans="2:13" x14ac:dyDescent="0.2">
      <c r="B7" s="48" t="s">
        <v>12</v>
      </c>
      <c r="C7" s="49" t="s">
        <v>30</v>
      </c>
      <c r="D7" s="50" t="s">
        <v>31</v>
      </c>
      <c r="E7" s="51" t="s">
        <v>32</v>
      </c>
      <c r="F7" s="52" t="s">
        <v>30</v>
      </c>
      <c r="G7" s="53" t="s">
        <v>31</v>
      </c>
      <c r="H7" s="54" t="s">
        <v>32</v>
      </c>
      <c r="I7" s="55" t="s">
        <v>30</v>
      </c>
      <c r="J7" s="56" t="s">
        <v>31</v>
      </c>
      <c r="K7" s="57" t="s">
        <v>32</v>
      </c>
      <c r="L7" s="58"/>
    </row>
    <row r="8" spans="2:13" x14ac:dyDescent="0.2">
      <c r="B8" s="59" t="str">
        <f>'[6]RFP Submittal'!A4</f>
        <v>Aztec</v>
      </c>
      <c r="C8" s="60"/>
      <c r="D8" s="61">
        <v>8</v>
      </c>
      <c r="E8" s="62">
        <f>C8*D8</f>
        <v>0</v>
      </c>
      <c r="F8" s="63"/>
      <c r="G8" s="64">
        <v>4</v>
      </c>
      <c r="H8" s="65">
        <f>F8*G8</f>
        <v>0</v>
      </c>
      <c r="I8" s="66"/>
      <c r="J8" s="67">
        <v>8</v>
      </c>
      <c r="K8" s="68">
        <f>I8*J8</f>
        <v>0</v>
      </c>
      <c r="L8" s="69">
        <f>K8+H8+E8</f>
        <v>0</v>
      </c>
    </row>
    <row r="9" spans="2:13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2:13" x14ac:dyDescent="0.2">
      <c r="B10" s="71" t="s">
        <v>33</v>
      </c>
      <c r="C10" s="71"/>
      <c r="D10" s="71"/>
      <c r="E10" s="71"/>
      <c r="F10" s="70"/>
      <c r="G10" s="70" t="s">
        <v>34</v>
      </c>
      <c r="H10" s="70"/>
      <c r="I10" s="70"/>
      <c r="J10" s="70"/>
      <c r="K10" s="70"/>
      <c r="L10" s="70"/>
    </row>
    <row r="11" spans="2:13" x14ac:dyDescent="0.2">
      <c r="B11" s="71"/>
      <c r="C11" s="71"/>
      <c r="D11" s="71"/>
      <c r="E11" s="71"/>
      <c r="F11" s="70"/>
      <c r="G11" s="70" t="s">
        <v>35</v>
      </c>
      <c r="H11" s="70"/>
      <c r="I11" s="70"/>
      <c r="J11" s="70"/>
      <c r="K11" s="70"/>
      <c r="L11" s="70"/>
    </row>
    <row r="12" spans="2:13" x14ac:dyDescent="0.2">
      <c r="B12" s="71"/>
      <c r="C12" s="71"/>
      <c r="D12" s="71"/>
      <c r="E12" s="71"/>
      <c r="F12" s="70"/>
      <c r="G12" s="70"/>
      <c r="H12" s="70"/>
      <c r="I12" s="70"/>
      <c r="J12" s="70"/>
      <c r="K12" s="70"/>
      <c r="L12" s="70"/>
    </row>
    <row r="13" spans="2:13" ht="13.5" thickBot="1" x14ac:dyDescent="0.25">
      <c r="B13" s="72"/>
      <c r="C13" s="72"/>
      <c r="D13" s="72"/>
      <c r="E13" s="72"/>
      <c r="F13" s="70"/>
      <c r="G13" s="70"/>
      <c r="H13" s="70"/>
      <c r="I13" s="70"/>
      <c r="J13" s="70"/>
      <c r="K13" s="70"/>
      <c r="L13" s="70"/>
    </row>
    <row r="14" spans="2:13" ht="13.5" thickTop="1" x14ac:dyDescent="0.2">
      <c r="B14" s="73" t="s">
        <v>36</v>
      </c>
      <c r="C14" s="74"/>
      <c r="D14" s="74"/>
      <c r="E14" s="75"/>
      <c r="F14" s="70"/>
      <c r="G14" s="70"/>
      <c r="H14" s="70"/>
      <c r="I14" s="70"/>
      <c r="J14" s="70"/>
      <c r="K14" s="70"/>
      <c r="L14" s="70"/>
    </row>
    <row r="15" spans="2:13" x14ac:dyDescent="0.2">
      <c r="B15" s="76" t="s">
        <v>37</v>
      </c>
      <c r="C15" s="77"/>
      <c r="D15" s="77"/>
      <c r="E15" s="78"/>
      <c r="F15" s="70"/>
      <c r="G15" s="70"/>
      <c r="H15" s="70"/>
      <c r="I15" s="70"/>
      <c r="J15" s="70"/>
      <c r="K15" s="70"/>
      <c r="L15" s="70"/>
    </row>
    <row r="16" spans="2:13" x14ac:dyDescent="0.2">
      <c r="B16" s="79" t="s">
        <v>38</v>
      </c>
      <c r="C16" s="80"/>
      <c r="D16" s="80"/>
      <c r="E16" s="81"/>
      <c r="F16" s="70"/>
      <c r="G16" s="70"/>
      <c r="H16" s="70"/>
      <c r="I16" s="70"/>
      <c r="J16" s="70"/>
      <c r="K16" s="70"/>
      <c r="L16" s="70"/>
    </row>
    <row r="17" spans="2:12" x14ac:dyDescent="0.2">
      <c r="B17" s="79" t="s">
        <v>39</v>
      </c>
      <c r="C17" s="80"/>
      <c r="D17" s="80"/>
      <c r="E17" s="81"/>
      <c r="F17" s="70"/>
      <c r="G17" s="70"/>
      <c r="H17" s="70"/>
      <c r="I17" s="70"/>
      <c r="J17" s="70"/>
      <c r="K17" s="70"/>
      <c r="L17" s="70"/>
    </row>
    <row r="18" spans="2:12" x14ac:dyDescent="0.2">
      <c r="B18" s="79" t="s">
        <v>40</v>
      </c>
      <c r="C18" s="80"/>
      <c r="D18" s="80"/>
      <c r="E18" s="81"/>
      <c r="F18" s="70"/>
      <c r="G18" s="70"/>
      <c r="H18" s="70"/>
      <c r="I18" s="70"/>
      <c r="J18" s="70"/>
      <c r="K18" s="70"/>
      <c r="L18" s="70"/>
    </row>
    <row r="19" spans="2:12" x14ac:dyDescent="0.2">
      <c r="B19" s="79" t="s">
        <v>41</v>
      </c>
      <c r="C19" s="80"/>
      <c r="D19" s="80"/>
      <c r="E19" s="81"/>
      <c r="F19" s="70"/>
      <c r="G19" s="70"/>
      <c r="H19" s="70"/>
      <c r="I19" s="70"/>
      <c r="J19" s="70"/>
      <c r="K19" s="70"/>
      <c r="L19" s="70"/>
    </row>
    <row r="20" spans="2:12" ht="13.5" thickBot="1" x14ac:dyDescent="0.25">
      <c r="B20" s="82" t="s">
        <v>42</v>
      </c>
      <c r="C20" s="83"/>
      <c r="D20" s="83"/>
      <c r="E20" s="84"/>
      <c r="F20" s="70"/>
      <c r="G20" s="70"/>
      <c r="H20" s="70"/>
      <c r="I20" s="70"/>
      <c r="J20" s="70"/>
      <c r="K20" s="70"/>
      <c r="L20" s="70"/>
    </row>
    <row r="21" spans="2:12" ht="13.5" thickTop="1" x14ac:dyDescent="0.2"/>
  </sheetData>
  <mergeCells count="16">
    <mergeCell ref="B19:E19"/>
    <mergeCell ref="B20:E20"/>
    <mergeCell ref="B10:E13"/>
    <mergeCell ref="B14:E14"/>
    <mergeCell ref="B15:E15"/>
    <mergeCell ref="B16:E16"/>
    <mergeCell ref="B17:E17"/>
    <mergeCell ref="B18:E18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3"/>
      <c r="B2" s="12"/>
      <c r="C2" s="29" t="s">
        <v>6</v>
      </c>
      <c r="D2" s="29"/>
      <c r="E2" s="29"/>
      <c r="F2" s="29"/>
      <c r="G2" s="29"/>
      <c r="H2" s="12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tr">
        <f>'[2]RFP Submittal'!A4</f>
        <v>Aztec</v>
      </c>
      <c r="B4" s="31"/>
      <c r="C4" s="31"/>
      <c r="D4" s="31"/>
      <c r="E4" s="25">
        <v>24</v>
      </c>
      <c r="F4" s="25">
        <v>12</v>
      </c>
      <c r="G4" s="26">
        <v>0</v>
      </c>
      <c r="H4" s="27">
        <v>36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3"/>
      <c r="B2" s="12"/>
      <c r="C2" s="29" t="s">
        <v>7</v>
      </c>
      <c r="D2" s="29"/>
      <c r="E2" s="29"/>
      <c r="F2" s="29"/>
      <c r="G2" s="29"/>
      <c r="H2" s="12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tr">
        <f>'[3]RFP Submittal'!A4</f>
        <v>Aztec</v>
      </c>
      <c r="B4" s="31"/>
      <c r="C4" s="31"/>
      <c r="D4" s="31"/>
      <c r="E4" s="25">
        <v>38.4</v>
      </c>
      <c r="F4" s="25">
        <v>20</v>
      </c>
      <c r="G4" s="26">
        <v>0</v>
      </c>
      <c r="H4" s="27">
        <v>58.4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5"/>
      <c r="B2" s="14"/>
      <c r="C2" s="29" t="s">
        <v>8</v>
      </c>
      <c r="D2" s="29"/>
      <c r="E2" s="29"/>
      <c r="F2" s="29"/>
      <c r="G2" s="29"/>
      <c r="H2" s="14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tr">
        <f>'[4]RFP Submittal'!A4</f>
        <v>Aztec</v>
      </c>
      <c r="B4" s="31"/>
      <c r="C4" s="31"/>
      <c r="D4" s="31"/>
      <c r="E4" s="25">
        <v>32</v>
      </c>
      <c r="F4" s="25">
        <v>20</v>
      </c>
      <c r="G4" s="26">
        <v>0</v>
      </c>
      <c r="H4" s="27">
        <v>52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7"/>
      <c r="B2" s="16"/>
      <c r="C2" s="29" t="s">
        <v>9</v>
      </c>
      <c r="D2" s="29"/>
      <c r="E2" s="29"/>
      <c r="F2" s="29"/>
      <c r="G2" s="29"/>
      <c r="H2" s="16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">
        <v>22</v>
      </c>
      <c r="B4" s="31"/>
      <c r="C4" s="31"/>
      <c r="D4" s="31"/>
      <c r="E4" s="25">
        <v>32</v>
      </c>
      <c r="F4" s="25">
        <v>16</v>
      </c>
      <c r="G4" s="26">
        <v>0</v>
      </c>
      <c r="H4" s="27">
        <v>48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9"/>
      <c r="B2" s="18"/>
      <c r="C2" s="29" t="s">
        <v>10</v>
      </c>
      <c r="D2" s="29"/>
      <c r="E2" s="29"/>
      <c r="F2" s="29"/>
      <c r="G2" s="29"/>
      <c r="H2" s="18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">
        <v>22</v>
      </c>
      <c r="B4" s="31"/>
      <c r="C4" s="31"/>
      <c r="D4" s="31"/>
      <c r="E4" s="25">
        <v>32</v>
      </c>
      <c r="F4" s="25">
        <v>16</v>
      </c>
      <c r="G4" s="26">
        <v>0</v>
      </c>
      <c r="H4" s="27">
        <v>48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"/>
  <sheetViews>
    <sheetView workbookViewId="0">
      <selection activeCell="E19" sqref="E19"/>
    </sheetView>
  </sheetViews>
  <sheetFormatPr defaultRowHeight="12.75" x14ac:dyDescent="0.2"/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13"/>
      <c r="B2" s="12"/>
      <c r="C2" s="29" t="s">
        <v>11</v>
      </c>
      <c r="D2" s="29"/>
      <c r="E2" s="29"/>
      <c r="F2" s="29"/>
      <c r="G2" s="29"/>
      <c r="H2" s="12"/>
    </row>
    <row r="3" spans="1:8" x14ac:dyDescent="0.2">
      <c r="A3" s="30" t="s">
        <v>12</v>
      </c>
      <c r="B3" s="30"/>
      <c r="C3" s="30"/>
      <c r="D3" s="30"/>
      <c r="E3" s="22" t="s">
        <v>13</v>
      </c>
      <c r="F3" s="22" t="s">
        <v>14</v>
      </c>
      <c r="G3" s="23" t="s">
        <v>15</v>
      </c>
      <c r="H3" s="24" t="s">
        <v>16</v>
      </c>
    </row>
    <row r="4" spans="1:8" x14ac:dyDescent="0.2">
      <c r="A4" s="31" t="str">
        <f>'[5]RFP Submittal'!A4</f>
        <v>Aztec</v>
      </c>
      <c r="B4" s="31"/>
      <c r="C4" s="31"/>
      <c r="D4" s="31"/>
      <c r="E4" s="25">
        <v>32</v>
      </c>
      <c r="F4" s="25">
        <v>16</v>
      </c>
      <c r="G4" s="26">
        <v>32</v>
      </c>
      <c r="H4" s="27">
        <v>48</v>
      </c>
    </row>
  </sheetData>
  <mergeCells count="4">
    <mergeCell ref="A1:H1"/>
    <mergeCell ref="C2:G2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I5" sqref="I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6.25" customHeight="1" x14ac:dyDescent="0.2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Aztec</v>
      </c>
      <c r="B5" s="9">
        <f>'1'!H4</f>
        <v>53.2</v>
      </c>
      <c r="C5" s="9">
        <f>'2'!H4</f>
        <v>36</v>
      </c>
      <c r="D5" s="9">
        <f>'3'!H4</f>
        <v>58.4</v>
      </c>
      <c r="E5" s="9">
        <f>'4'!H4</f>
        <v>52</v>
      </c>
      <c r="F5" s="9">
        <f>'5'!H4</f>
        <v>48</v>
      </c>
      <c r="G5" s="9">
        <f>'6'!H4</f>
        <v>48</v>
      </c>
      <c r="H5" s="9">
        <f>'7'!H4</f>
        <v>48</v>
      </c>
      <c r="I5" s="9">
        <f>AVERAGE(B5:H5)</f>
        <v>49.085714285714289</v>
      </c>
      <c r="J5" s="10">
        <f>RANK(I5,$I$5:$I$5,0)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H6" sqref="H6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32" t="s">
        <v>18</v>
      </c>
      <c r="B1" s="32"/>
      <c r="C1" s="32"/>
      <c r="D1" s="32"/>
    </row>
    <row r="2" spans="1:4" ht="48.75" customHeight="1" x14ac:dyDescent="0.2">
      <c r="A2" s="33" t="str">
        <f>Technical!A2</f>
        <v>RFP730-16033 Equipment and Linen Rental</v>
      </c>
      <c r="B2" s="33"/>
      <c r="C2" s="33"/>
      <c r="D2" s="3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Aztec</v>
      </c>
      <c r="B5" s="9">
        <f>'7'!G4</f>
        <v>32</v>
      </c>
      <c r="C5" s="9">
        <f>AVERAGE(B5)</f>
        <v>32</v>
      </c>
      <c r="D5" s="10">
        <f>RANK(C5,$C$5:$C$5,0)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2017-07-18T15:46:55Z</dcterms:modified>
</cp:coreProperties>
</file>