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13260" yWindow="900" windowWidth="11340" windowHeight="8385" tabRatio="882" firstSheet="3" activeTab="5"/>
  </bookViews>
  <sheets>
    <sheet name="Evaluator 1" sheetId="3" r:id="rId1"/>
    <sheet name="Evaluator 2" sheetId="5" r:id="rId2"/>
    <sheet name="Evaluator 3" sheetId="9" r:id="rId3"/>
    <sheet name="Evaluator 4" sheetId="10" r:id="rId4"/>
    <sheet name="Evaluator 5" sheetId="11" r:id="rId5"/>
    <sheet name="Evaluator 6" sheetId="12" r:id="rId6"/>
    <sheet name="Evaluator 7" sheetId="4" r:id="rId7"/>
    <sheet name="Technical" sheetId="1" r:id="rId8"/>
    <sheet name="Non-Technical" sheetId="6" r:id="rId9"/>
    <sheet name="Summary" sheetId="7" r:id="rId10"/>
    <sheet name="Evaluation Matrix" sheetId="13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K10" i="13" l="1"/>
  <c r="L10" i="13" s="1"/>
  <c r="H10" i="13"/>
  <c r="E10" i="13"/>
  <c r="B10" i="13"/>
  <c r="K9" i="13"/>
  <c r="L9" i="13" s="1"/>
  <c r="H9" i="13"/>
  <c r="E9" i="13"/>
  <c r="B9" i="13"/>
  <c r="L8" i="13"/>
  <c r="K8" i="13"/>
  <c r="H8" i="13"/>
  <c r="E8" i="13"/>
  <c r="B8" i="13"/>
  <c r="C3" i="13"/>
  <c r="E1" i="13"/>
  <c r="H5" i="4" l="1"/>
  <c r="H6" i="4"/>
  <c r="H4" i="4"/>
  <c r="H5" i="12" l="1"/>
  <c r="H6" i="12"/>
  <c r="H4" i="12"/>
  <c r="G4" i="7"/>
  <c r="B6" i="6"/>
  <c r="B7" i="6"/>
  <c r="B5" i="6"/>
  <c r="H4" i="3" l="1"/>
  <c r="H5" i="3"/>
  <c r="H6" i="3"/>
  <c r="A7" i="7" l="1"/>
  <c r="A7" i="6"/>
  <c r="C7" i="6"/>
  <c r="G7" i="1"/>
  <c r="G7" i="7" s="1"/>
  <c r="G6" i="1"/>
  <c r="G6" i="7" s="1"/>
  <c r="G5" i="1"/>
  <c r="G5" i="7" s="1"/>
  <c r="J7" i="7" l="1"/>
  <c r="B7" i="1"/>
  <c r="B7" i="7" s="1"/>
  <c r="A7" i="1"/>
  <c r="A5" i="1"/>
  <c r="A6" i="1"/>
  <c r="H7" i="1"/>
  <c r="H7" i="7" s="1"/>
  <c r="H6" i="11"/>
  <c r="F7" i="1" s="1"/>
  <c r="F7" i="7" s="1"/>
  <c r="H5" i="11"/>
  <c r="H4" i="11"/>
  <c r="H6" i="10"/>
  <c r="E7" i="1" s="1"/>
  <c r="E7" i="7" s="1"/>
  <c r="H5" i="10"/>
  <c r="H4" i="10"/>
  <c r="H6" i="9"/>
  <c r="D7" i="1" s="1"/>
  <c r="D7" i="7" s="1"/>
  <c r="H5" i="9"/>
  <c r="H4" i="9"/>
  <c r="H6" i="5"/>
  <c r="C7" i="1" s="1"/>
  <c r="C7" i="7" s="1"/>
  <c r="H5" i="5"/>
  <c r="C6" i="1" s="1"/>
  <c r="H4" i="5"/>
  <c r="C5" i="1" s="1"/>
  <c r="B6" i="1"/>
  <c r="B5" i="1"/>
  <c r="I7" i="7" l="1"/>
  <c r="K7" i="7" s="1"/>
  <c r="I7" i="1"/>
  <c r="H6" i="1"/>
  <c r="F6" i="1"/>
  <c r="E6" i="1"/>
  <c r="D6" i="1"/>
  <c r="H5" i="1"/>
  <c r="F5" i="1"/>
  <c r="E5" i="1"/>
  <c r="D5" i="1"/>
  <c r="I5" i="1" l="1"/>
  <c r="A2" i="7" l="1"/>
  <c r="A2" i="6"/>
  <c r="H4" i="7" l="1"/>
  <c r="B4" i="7"/>
  <c r="C4" i="7"/>
  <c r="D4" i="7"/>
  <c r="E4" i="7"/>
  <c r="F4" i="7"/>
  <c r="F6" i="7" l="1"/>
  <c r="F5" i="7"/>
  <c r="E6" i="7" l="1"/>
  <c r="E5" i="7"/>
  <c r="D6" i="7" l="1"/>
  <c r="D5" i="7"/>
  <c r="C6" i="6" l="1"/>
  <c r="C5" i="6"/>
  <c r="A6" i="7"/>
  <c r="A5" i="7"/>
  <c r="A6" i="6"/>
  <c r="A5" i="6"/>
  <c r="D6" i="6" l="1"/>
  <c r="D5" i="6"/>
  <c r="D7" i="6"/>
  <c r="J6" i="7"/>
  <c r="J5" i="7"/>
  <c r="H6" i="7" l="1"/>
  <c r="H5" i="7"/>
  <c r="C6" i="7"/>
  <c r="C5" i="7"/>
  <c r="B6" i="7"/>
  <c r="B5" i="7"/>
  <c r="I5" i="7" l="1"/>
  <c r="K5" i="7" s="1"/>
  <c r="I6" i="7"/>
  <c r="I6" i="1"/>
  <c r="K6" i="7" l="1"/>
  <c r="L5" i="7"/>
  <c r="J6" i="1"/>
  <c r="J5" i="1"/>
  <c r="J7" i="1"/>
  <c r="L7" i="7" l="1"/>
  <c r="L6" i="7"/>
</calcChain>
</file>

<file path=xl/sharedStrings.xml><?xml version="1.0" encoding="utf-8"?>
<sst xmlns="http://schemas.openxmlformats.org/spreadsheetml/2006/main" count="121" uniqueCount="45">
  <si>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</si>
  <si>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</si>
  <si>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</si>
  <si>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</si>
  <si>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</si>
  <si>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</si>
  <si>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</si>
  <si>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</si>
  <si>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</si>
  <si>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</si>
  <si>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</si>
  <si>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</si>
  <si>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</si>
  <si>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</si>
  <si>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</si>
  <si>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</si>
  <si>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</si>
  <si>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</si>
  <si>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</si>
  <si>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</si>
  <si>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</si>
  <si>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TOTAL (Technical Only)</t>
  </si>
  <si>
    <t>Admiral Linen and Uniform Service</t>
  </si>
  <si>
    <t>G&amp;K Services</t>
  </si>
  <si>
    <t>Unifirst</t>
  </si>
  <si>
    <t>RESPONDENT EVALUATION MATRIX</t>
  </si>
  <si>
    <t>Evaluator Name:</t>
  </si>
  <si>
    <t xml:space="preserve">Criteria 1 </t>
  </si>
  <si>
    <t>Quality of submittal, to include but not limited to:                                                                       • Demonstrated professional experience providing rental and laundry services for industrial, educational, or corporate clients
• Work Plan proposed for the University of Houston</t>
  </si>
  <si>
    <t>Meets needs of Facilities Services employees by providing quality service and clothing.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</si>
  <si>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</si>
  <si>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</si>
  <si>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</si>
  <si>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</si>
  <si>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</si>
  <si>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</si>
  <si>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</si>
  <si>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</si>
  <si>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</si>
  <si>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</si>
  <si>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</si>
  <si>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</si>
  <si>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</si>
  <si>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t>RFP730-16105 Uniform Rental and Laundry Services</t>
  </si>
  <si>
    <r>
      <rPr>
        <b/>
        <sz val="10"/>
        <rFont val="Calibri"/>
        <family val="2"/>
        <scheme val="minor"/>
      </rPr>
      <t>Total Cost of the Contract -</t>
    </r>
    <r>
      <rPr>
        <b/>
        <sz val="10"/>
        <color rgb="FFFF0000"/>
        <rFont val="Calibri"/>
        <family val="2"/>
        <scheme val="minor"/>
      </rPr>
      <t xml:space="preserve">                     **ONLY Evaluator 7 will evaluate cost (criteria 1) everyone else please leave this blank**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</si>
</sst>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5">
    <xf numFmtId="0" fontId="0" fillId="0" borderId="0"/>
    <xf numFmtId="44" fontId="18" fillId="0" borderId="0" applyFont="0" applyFill="0" applyBorder="0" applyAlignment="0" applyProtection="0"/>
    <xf numFmtId="0" fontId="18" fillId="0" borderId="0"/>
    <xf numFmtId="0" fontId="15" fillId="0" borderId="0"/>
    <xf numFmtId="0" fontId="15" fillId="0" borderId="0"/>
    <xf numFmtId="0" fontId="18" fillId="4" borderId="7" applyNumberFormat="0" applyFont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3" fillId="23" borderId="8" applyNumberFormat="0" applyAlignment="0" applyProtection="0"/>
    <xf numFmtId="0" fontId="24" fillId="24" borderId="9" applyNumberFormat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8" applyNumberFormat="0" applyAlignment="0" applyProtection="0"/>
    <xf numFmtId="0" fontId="31" fillId="0" borderId="13" applyNumberFormat="0" applyFill="0" applyAlignment="0" applyProtection="0"/>
    <xf numFmtId="0" fontId="32" fillId="25" borderId="0" applyNumberFormat="0" applyBorder="0" applyAlignment="0" applyProtection="0"/>
    <xf numFmtId="0" fontId="19" fillId="4" borderId="7" applyNumberFormat="0" applyFont="0" applyAlignment="0" applyProtection="0"/>
    <xf numFmtId="0" fontId="33" fillId="23" borderId="14" applyNumberFormat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14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3" fillId="23" borderId="8" applyNumberFormat="0" applyAlignment="0" applyProtection="0"/>
    <xf numFmtId="0" fontId="24" fillId="24" borderId="9" applyNumberFormat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8" applyNumberFormat="0" applyAlignment="0" applyProtection="0"/>
    <xf numFmtId="0" fontId="31" fillId="0" borderId="13" applyNumberFormat="0" applyFill="0" applyAlignment="0" applyProtection="0"/>
    <xf numFmtId="0" fontId="32" fillId="25" borderId="0" applyNumberFormat="0" applyBorder="0" applyAlignment="0" applyProtection="0"/>
    <xf numFmtId="0" fontId="33" fillId="23" borderId="14" applyNumberFormat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/>
    <xf numFmtId="0" fontId="18" fillId="4" borderId="7" applyNumberFormat="0" applyFont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0" fillId="10" borderId="20" applyNumberFormat="0" applyAlignment="0" applyProtection="0"/>
    <xf numFmtId="0" fontId="23" fillId="23" borderId="20" applyNumberFormat="0" applyAlignment="0" applyProtection="0"/>
    <xf numFmtId="0" fontId="18" fillId="4" borderId="17" applyNumberFormat="0" applyFont="0" applyAlignment="0" applyProtection="0"/>
    <xf numFmtId="0" fontId="33" fillId="23" borderId="18" applyNumberFormat="0" applyAlignment="0" applyProtection="0"/>
    <xf numFmtId="0" fontId="35" fillId="0" borderId="19" applyNumberFormat="0" applyFill="0" applyAlignment="0" applyProtection="0"/>
    <xf numFmtId="0" fontId="3" fillId="0" borderId="0"/>
    <xf numFmtId="0" fontId="30" fillId="10" borderId="20" applyNumberFormat="0" applyAlignment="0" applyProtection="0"/>
    <xf numFmtId="0" fontId="23" fillId="23" borderId="20" applyNumberFormat="0" applyAlignment="0" applyProtection="0"/>
    <xf numFmtId="0" fontId="18" fillId="4" borderId="17" applyNumberFormat="0" applyFont="0" applyAlignment="0" applyProtection="0"/>
    <xf numFmtId="0" fontId="33" fillId="23" borderId="18" applyNumberFormat="0" applyAlignment="0" applyProtection="0"/>
    <xf numFmtId="0" fontId="35" fillId="0" borderId="19" applyNumberFormat="0" applyFill="0" applyAlignment="0" applyProtection="0"/>
    <xf numFmtId="0" fontId="18" fillId="4" borderId="17" applyNumberFormat="0" applyFont="0" applyAlignment="0" applyProtection="0"/>
    <xf numFmtId="0" fontId="2" fillId="0" borderId="0"/>
    <xf numFmtId="0" fontId="1" fillId="0" borderId="0"/>
  </cellStyleXfs>
  <cellXfs count="80">
    <xf numFmtId="0" fontId="0" fillId="0" borderId="0" xfId="0"/>
    <xf numFmtId="0" fontId="17" fillId="0" borderId="0" xfId="0" applyFont="1"/>
    <xf numFmtId="0" fontId="17" fillId="0" borderId="0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4" xfId="0" applyFont="1" applyFill="1" applyBorder="1" applyAlignment="1">
      <alignment horizontal="center"/>
    </xf>
    <xf numFmtId="4" fontId="17" fillId="0" borderId="5" xfId="0" applyNumberFormat="1" applyFont="1" applyBorder="1"/>
    <xf numFmtId="0" fontId="17" fillId="3" borderId="6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/>
    <xf numFmtId="0" fontId="37" fillId="0" borderId="2" xfId="0" applyFont="1" applyBorder="1" applyAlignment="1">
      <alignment horizontal="center" vertical="center" wrapText="1"/>
    </xf>
    <xf numFmtId="4" fontId="38" fillId="0" borderId="5" xfId="0" applyNumberFormat="1" applyFont="1" applyBorder="1"/>
    <xf numFmtId="0" fontId="40" fillId="0" borderId="16" xfId="4" applyFont="1" applyBorder="1" applyAlignment="1">
      <alignment horizontal="center"/>
    </xf>
    <xf numFmtId="0" fontId="41" fillId="0" borderId="16" xfId="4" applyFont="1" applyBorder="1" applyAlignment="1">
      <alignment horizontal="center"/>
    </xf>
    <xf numFmtId="0" fontId="39" fillId="3" borderId="16" xfId="4" applyFont="1" applyFill="1" applyBorder="1" applyAlignment="1">
      <alignment horizontal="center"/>
    </xf>
    <xf numFmtId="0" fontId="42" fillId="3" borderId="0" xfId="0" applyFont="1" applyFill="1"/>
    <xf numFmtId="0" fontId="17" fillId="0" borderId="0" xfId="0" applyFont="1"/>
    <xf numFmtId="0" fontId="42" fillId="0" borderId="21" xfId="0" applyFont="1" applyBorder="1"/>
    <xf numFmtId="0" fontId="42" fillId="0" borderId="21" xfId="0" applyFont="1" applyBorder="1"/>
    <xf numFmtId="0" fontId="42" fillId="0" borderId="21" xfId="0" applyFont="1" applyBorder="1"/>
    <xf numFmtId="0" fontId="42" fillId="0" borderId="21" xfId="0" applyFont="1" applyBorder="1"/>
    <xf numFmtId="0" fontId="42" fillId="0" borderId="21" xfId="0" applyFont="1" applyBorder="1"/>
    <xf numFmtId="0" fontId="42" fillId="0" borderId="21" xfId="0" applyFont="1" applyBorder="1"/>
    <xf numFmtId="0" fontId="42" fillId="0" borderId="21" xfId="0" applyFont="1" applyBorder="1"/>
    <xf numFmtId="0" fontId="16" fillId="0" borderId="0" xfId="0" applyFont="1" applyAlignment="1"/>
    <xf numFmtId="0" fontId="43" fillId="0" borderId="0" xfId="0" applyFont="1"/>
    <xf numFmtId="0" fontId="45" fillId="0" borderId="0" xfId="114" applyFont="1"/>
    <xf numFmtId="0" fontId="39" fillId="26" borderId="26" xfId="114" applyFont="1" applyFill="1" applyBorder="1" applyAlignment="1">
      <alignment horizontal="center" vertical="center"/>
    </xf>
    <xf numFmtId="0" fontId="39" fillId="0" borderId="0" xfId="114" applyFont="1" applyAlignment="1">
      <alignment horizontal="center"/>
    </xf>
    <xf numFmtId="0" fontId="41" fillId="27" borderId="27" xfId="114" applyFont="1" applyFill="1" applyBorder="1" applyAlignment="1">
      <alignment horizontal="center"/>
    </xf>
    <xf numFmtId="0" fontId="41" fillId="0" borderId="28" xfId="114" applyFont="1" applyFill="1" applyBorder="1" applyAlignment="1">
      <alignment horizontal="center"/>
    </xf>
    <xf numFmtId="0" fontId="41" fillId="26" borderId="29" xfId="114" applyFont="1" applyFill="1" applyBorder="1" applyAlignment="1">
      <alignment horizontal="center"/>
    </xf>
    <xf numFmtId="0" fontId="39" fillId="27" borderId="27" xfId="114" applyFont="1" applyFill="1" applyBorder="1" applyAlignment="1">
      <alignment horizontal="center"/>
    </xf>
    <xf numFmtId="0" fontId="39" fillId="0" borderId="28" xfId="114" applyFont="1" applyFill="1" applyBorder="1" applyAlignment="1">
      <alignment horizontal="center"/>
    </xf>
    <xf numFmtId="0" fontId="39" fillId="26" borderId="29" xfId="114" applyFont="1" applyFill="1" applyBorder="1" applyAlignment="1">
      <alignment horizontal="center"/>
    </xf>
    <xf numFmtId="0" fontId="45" fillId="26" borderId="30" xfId="114" applyFont="1" applyFill="1" applyBorder="1" applyAlignment="1">
      <alignment horizontal="center"/>
    </xf>
    <xf numFmtId="0" fontId="18" fillId="0" borderId="31" xfId="88" applyFont="1" applyFill="1" applyBorder="1" applyAlignment="1">
      <alignment horizontal="center"/>
    </xf>
    <xf numFmtId="0" fontId="42" fillId="27" borderId="32" xfId="114" applyFont="1" applyFill="1" applyBorder="1" applyAlignment="1" applyProtection="1">
      <alignment horizontal="center"/>
      <protection locked="0"/>
    </xf>
    <xf numFmtId="0" fontId="42" fillId="0" borderId="21" xfId="114" applyFont="1" applyFill="1" applyBorder="1" applyAlignment="1">
      <alignment horizontal="center"/>
    </xf>
    <xf numFmtId="0" fontId="42" fillId="26" borderId="6" xfId="114" applyFont="1" applyFill="1" applyBorder="1" applyAlignment="1">
      <alignment horizontal="center"/>
    </xf>
    <xf numFmtId="0" fontId="45" fillId="0" borderId="21" xfId="114" applyFont="1" applyFill="1" applyBorder="1" applyAlignment="1">
      <alignment horizontal="center"/>
    </xf>
    <xf numFmtId="0" fontId="45" fillId="26" borderId="6" xfId="114" applyFont="1" applyFill="1" applyBorder="1" applyAlignment="1">
      <alignment horizontal="center"/>
    </xf>
    <xf numFmtId="0" fontId="45" fillId="26" borderId="31" xfId="114" applyFont="1" applyFill="1" applyBorder="1" applyAlignment="1">
      <alignment horizontal="center"/>
    </xf>
    <xf numFmtId="0" fontId="45" fillId="26" borderId="21" xfId="114" applyFont="1" applyFill="1" applyBorder="1" applyAlignment="1">
      <alignment horizontal="center"/>
    </xf>
    <xf numFmtId="0" fontId="18" fillId="0" borderId="0" xfId="0" applyFont="1"/>
    <xf numFmtId="0" fontId="16" fillId="0" borderId="0" xfId="0" applyFont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39" fillId="0" borderId="16" xfId="4" applyFont="1" applyBorder="1" applyAlignment="1">
      <alignment horizontal="center"/>
    </xf>
    <xf numFmtId="0" fontId="41" fillId="0" borderId="2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47" fillId="0" borderId="21" xfId="0" applyFont="1" applyBorder="1" applyAlignment="1"/>
    <xf numFmtId="0" fontId="0" fillId="0" borderId="21" xfId="0" applyBorder="1" applyAlignment="1"/>
    <xf numFmtId="0" fontId="46" fillId="0" borderId="33" xfId="0" applyFont="1" applyBorder="1" applyAlignment="1">
      <alignment horizontal="center" vertical="top" wrapText="1"/>
    </xf>
    <xf numFmtId="0" fontId="46" fillId="0" borderId="28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5" xfId="0" applyFont="1" applyBorder="1" applyAlignment="1">
      <alignment horizontal="center" vertical="top" wrapText="1"/>
    </xf>
    <xf numFmtId="0" fontId="46" fillId="0" borderId="0" xfId="0" applyFont="1" applyBorder="1" applyAlignment="1">
      <alignment horizontal="center" vertical="top" wrapText="1"/>
    </xf>
    <xf numFmtId="0" fontId="46" fillId="0" borderId="36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 vertical="top" wrapText="1"/>
    </xf>
    <xf numFmtId="0" fontId="46" fillId="0" borderId="16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16" fillId="0" borderId="0" xfId="0" applyFont="1" applyAlignment="1">
      <alignment horizontal="left"/>
    </xf>
    <xf numFmtId="0" fontId="43" fillId="26" borderId="21" xfId="0" applyFont="1" applyFill="1" applyBorder="1" applyAlignment="1">
      <alignment horizontal="center"/>
    </xf>
    <xf numFmtId="0" fontId="44" fillId="0" borderId="22" xfId="0" applyFont="1" applyBorder="1" applyAlignment="1">
      <alignment horizontal="center"/>
    </xf>
    <xf numFmtId="0" fontId="40" fillId="0" borderId="23" xfId="114" applyFont="1" applyFill="1" applyBorder="1" applyAlignment="1">
      <alignment horizontal="center" vertical="center" wrapText="1"/>
    </xf>
    <xf numFmtId="0" fontId="41" fillId="0" borderId="24" xfId="114" applyFont="1" applyFill="1" applyBorder="1" applyAlignment="1">
      <alignment horizontal="center" vertical="center" wrapText="1"/>
    </xf>
    <xf numFmtId="0" fontId="41" fillId="0" borderId="25" xfId="114" applyFont="1" applyFill="1" applyBorder="1" applyAlignment="1">
      <alignment horizontal="center" vertical="center" wrapText="1"/>
    </xf>
    <xf numFmtId="0" fontId="41" fillId="0" borderId="23" xfId="114" applyFont="1" applyFill="1" applyBorder="1" applyAlignment="1">
      <alignment horizontal="center" vertical="center" wrapText="1"/>
    </xf>
  </cellXfs>
  <cellStyles count="115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3"/>
    <cellStyle name="Normal 4 15" xfId="114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6105%20Uniform%20Rental%20and%20Laundry%20Serv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RFP730-16105 Uniform Rental and Laundry Services</v>
          </cell>
        </row>
      </sheetData>
      <sheetData sheetId="1">
        <row r="4">
          <cell r="A4" t="str">
            <v>Admiral Linen and Uniform Service</v>
          </cell>
        </row>
        <row r="5">
          <cell r="A5" t="str">
            <v>G&amp;K Services</v>
          </cell>
        </row>
        <row r="6">
          <cell r="A6" t="str">
            <v>Unifirst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K23" sqref="K23"/>
    </sheetView>
  </sheetViews>
  <sheetFormatPr defaultRowHeight="12.75" x14ac:dyDescent="0.2"/>
  <sheetData>
    <row r="1" spans="1:8" ht="15.75" x14ac:dyDescent="0.25">
      <c r="A1" s="56" t="s">
        <v>0</v>
      </c>
      <c r="B1" s="56"/>
      <c r="C1" s="56"/>
      <c r="D1" s="56"/>
      <c r="E1" s="56"/>
      <c r="F1" s="56"/>
      <c r="G1" s="56"/>
    </row>
    <row r="2" spans="1:8" ht="15.75" x14ac:dyDescent="0.25">
      <c r="A2" s="13"/>
      <c r="B2" s="12"/>
      <c r="C2" s="57" t="s">
        <v>5</v>
      </c>
      <c r="D2" s="57"/>
      <c r="E2" s="57"/>
      <c r="F2" s="57"/>
      <c r="G2" s="57"/>
    </row>
    <row r="3" spans="1:8" x14ac:dyDescent="0.2">
      <c r="A3" s="58" t="s">
        <v>12</v>
      </c>
      <c r="B3" s="58"/>
      <c r="C3" s="58"/>
      <c r="D3" s="58"/>
      <c r="E3" s="23" t="s">
        <v>13</v>
      </c>
      <c r="F3" s="24" t="s">
        <v>14</v>
      </c>
      <c r="G3" s="24" t="s">
        <v>15</v>
      </c>
      <c r="H3" s="25" t="s">
        <v>16</v>
      </c>
    </row>
    <row r="4" spans="1:8" x14ac:dyDescent="0.2">
      <c r="A4" s="59" t="s">
        <v>22</v>
      </c>
      <c r="B4" s="59"/>
      <c r="C4" s="59"/>
      <c r="D4" s="59"/>
      <c r="E4" s="29">
        <v>0</v>
      </c>
      <c r="F4" s="29">
        <v>14</v>
      </c>
      <c r="G4" s="29">
        <v>28</v>
      </c>
      <c r="H4" s="26">
        <f>SUM(E4:G4)</f>
        <v>42</v>
      </c>
    </row>
    <row r="5" spans="1:8" x14ac:dyDescent="0.2">
      <c r="A5" s="59" t="s">
        <v>23</v>
      </c>
      <c r="B5" s="59"/>
      <c r="C5" s="59"/>
      <c r="D5" s="59"/>
      <c r="E5" s="29">
        <v>0</v>
      </c>
      <c r="F5" s="29">
        <v>18</v>
      </c>
      <c r="G5" s="29">
        <v>36</v>
      </c>
      <c r="H5" s="26">
        <f>SUM(E5:G5)</f>
        <v>54</v>
      </c>
    </row>
    <row r="6" spans="1:8" x14ac:dyDescent="0.2">
      <c r="A6" s="59" t="s">
        <v>24</v>
      </c>
      <c r="B6" s="59"/>
      <c r="C6" s="59"/>
      <c r="D6" s="59"/>
      <c r="E6" s="29">
        <v>0</v>
      </c>
      <c r="F6" s="29">
        <v>4</v>
      </c>
      <c r="G6" s="29">
        <v>8</v>
      </c>
      <c r="H6" s="26">
        <f>SUM(E6:G6)</f>
        <v>12</v>
      </c>
    </row>
  </sheetData>
  <mergeCells count="6">
    <mergeCell ref="A1:G1"/>
    <mergeCell ref="C2:G2"/>
    <mergeCell ref="A3:D3"/>
    <mergeCell ref="A6:D6"/>
    <mergeCell ref="A5:D5"/>
    <mergeCell ref="A4:D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C1" workbookViewId="0">
      <selection activeCell="L6" sqref="L6"/>
    </sheetView>
  </sheetViews>
  <sheetFormatPr defaultRowHeight="15" x14ac:dyDescent="0.2"/>
  <cols>
    <col min="1" max="1" width="42.5703125" style="1" customWidth="1"/>
    <col min="2" max="6" width="7.5703125" style="1" customWidth="1"/>
    <col min="7" max="7" width="7.5703125" style="27" customWidth="1"/>
    <col min="8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26.25" customHeight="1" x14ac:dyDescent="0.2">
      <c r="A2" s="61" t="str">
        <f>Technical!A2</f>
        <v>RFP730-16105 Uniform Rental and Laundry Services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1" t="s">
        <v>20</v>
      </c>
      <c r="K4" s="5" t="s">
        <v>3</v>
      </c>
      <c r="L4" s="6" t="s">
        <v>4</v>
      </c>
    </row>
    <row r="5" spans="1:12" ht="16.5" customHeight="1" x14ac:dyDescent="0.2">
      <c r="A5" s="8" t="str">
        <f>'Evaluator 7'!A4:D4</f>
        <v>Admiral Linen and Uniform Service</v>
      </c>
      <c r="B5" s="9">
        <f>Technical!B5</f>
        <v>42</v>
      </c>
      <c r="C5" s="9">
        <f>Technical!C5</f>
        <v>42</v>
      </c>
      <c r="D5" s="9">
        <f>Technical!D5</f>
        <v>36</v>
      </c>
      <c r="E5" s="9">
        <f>Technical!E5</f>
        <v>48</v>
      </c>
      <c r="F5" s="9">
        <f>Technical!F5</f>
        <v>42</v>
      </c>
      <c r="G5" s="9">
        <f>Technical!G5</f>
        <v>28</v>
      </c>
      <c r="H5" s="9">
        <f>Technical!H5</f>
        <v>52</v>
      </c>
      <c r="I5" s="9">
        <f>AVERAGE(B5:H5)</f>
        <v>41.428571428571431</v>
      </c>
      <c r="J5" s="22">
        <f>'Non-Technical'!C5</f>
        <v>24</v>
      </c>
      <c r="K5" s="9">
        <f>I5+J5</f>
        <v>65.428571428571431</v>
      </c>
      <c r="L5" s="10">
        <f>RANK(K5,$K$5:$K$7,0)</f>
        <v>2</v>
      </c>
    </row>
    <row r="6" spans="1:12" ht="16.5" customHeight="1" x14ac:dyDescent="0.2">
      <c r="A6" s="8" t="str">
        <f>'Evaluator 7'!A5:D5</f>
        <v>G&amp;K Services</v>
      </c>
      <c r="B6" s="9">
        <f>Technical!B6</f>
        <v>54</v>
      </c>
      <c r="C6" s="9">
        <f>Technical!C6</f>
        <v>54</v>
      </c>
      <c r="D6" s="9">
        <f>Technical!D6</f>
        <v>60</v>
      </c>
      <c r="E6" s="9">
        <f>Technical!E6</f>
        <v>36</v>
      </c>
      <c r="F6" s="9">
        <f>Technical!F6</f>
        <v>54</v>
      </c>
      <c r="G6" s="9">
        <f>Technical!G6</f>
        <v>60</v>
      </c>
      <c r="H6" s="9">
        <f>Technical!H6</f>
        <v>56</v>
      </c>
      <c r="I6" s="9">
        <f>AVERAGE(B6:H6)</f>
        <v>53.428571428571431</v>
      </c>
      <c r="J6" s="22">
        <f>'Non-Technical'!C6</f>
        <v>40</v>
      </c>
      <c r="K6" s="9">
        <f>I6+J6</f>
        <v>93.428571428571431</v>
      </c>
      <c r="L6" s="10">
        <f>RANK(K6,$K$5:$K$7,0)</f>
        <v>1</v>
      </c>
    </row>
    <row r="7" spans="1:12" x14ac:dyDescent="0.2">
      <c r="A7" s="8" t="str">
        <f>'Evaluator 7'!A6:D6</f>
        <v>Unifirst</v>
      </c>
      <c r="B7" s="9">
        <f>Technical!B7</f>
        <v>12</v>
      </c>
      <c r="C7" s="9">
        <f>Technical!C7</f>
        <v>0</v>
      </c>
      <c r="D7" s="9">
        <f>Technical!D7</f>
        <v>0</v>
      </c>
      <c r="E7" s="9">
        <f>Technical!E7</f>
        <v>36</v>
      </c>
      <c r="F7" s="9">
        <f>Technical!F7</f>
        <v>28</v>
      </c>
      <c r="G7" s="9">
        <f>Technical!G7</f>
        <v>12</v>
      </c>
      <c r="H7" s="9">
        <f>Technical!H7</f>
        <v>0</v>
      </c>
      <c r="I7" s="9">
        <f>AVERAGE(B7:H7)</f>
        <v>12.571428571428571</v>
      </c>
      <c r="J7" s="22">
        <f>'Non-Technical'!C7</f>
        <v>32</v>
      </c>
      <c r="K7" s="9">
        <f t="shared" ref="K7" si="0">I7+J7</f>
        <v>44.571428571428569</v>
      </c>
      <c r="L7" s="10">
        <f>RANK(K7,$K$5:$K$7,0)</f>
        <v>3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workbookViewId="0">
      <selection activeCell="H19" sqref="H19"/>
    </sheetView>
  </sheetViews>
  <sheetFormatPr defaultRowHeight="12.75" x14ac:dyDescent="0.2"/>
  <cols>
    <col min="1" max="1" width="2" style="20" customWidth="1"/>
    <col min="2" max="2" width="30" style="20" bestFit="1" customWidth="1"/>
    <col min="3" max="3" width="12" style="20" customWidth="1"/>
    <col min="4" max="5" width="10.7109375" style="20" customWidth="1"/>
    <col min="6" max="6" width="12.140625" style="20" customWidth="1"/>
    <col min="7" max="8" width="10.42578125" style="20" customWidth="1"/>
    <col min="9" max="9" width="11.42578125" style="20" customWidth="1"/>
    <col min="10" max="11" width="9" style="20" customWidth="1"/>
    <col min="12" max="16384" width="9.140625" style="20"/>
  </cols>
  <sheetData>
    <row r="1" spans="2:13" ht="15.75" x14ac:dyDescent="0.25">
      <c r="B1" s="73" t="s">
        <v>25</v>
      </c>
      <c r="C1" s="73"/>
      <c r="D1" s="73"/>
      <c r="E1" s="35" t="str">
        <f>[1]Cover!A6</f>
        <v>RFP730-16105 Uniform Rental and Laundry Services</v>
      </c>
      <c r="F1" s="35"/>
      <c r="G1" s="35"/>
      <c r="H1" s="35"/>
      <c r="I1" s="35"/>
      <c r="J1" s="35"/>
      <c r="K1" s="35"/>
      <c r="L1" s="35"/>
      <c r="M1" s="35"/>
    </row>
    <row r="2" spans="2:13" ht="15.75" customHeight="1" x14ac:dyDescent="0.25">
      <c r="C2" s="35"/>
      <c r="D2" s="35"/>
      <c r="E2" s="35"/>
      <c r="F2" s="35"/>
      <c r="G2" s="35"/>
    </row>
    <row r="3" spans="2:13" ht="15" customHeight="1" x14ac:dyDescent="0.2">
      <c r="B3" s="36" t="s">
        <v>26</v>
      </c>
      <c r="C3" s="74">
        <f>[1]Cover!E13</f>
        <v>0</v>
      </c>
      <c r="D3" s="74"/>
      <c r="E3" s="74"/>
      <c r="F3" s="74"/>
    </row>
    <row r="4" spans="2:13" ht="15" customHeight="1" x14ac:dyDescent="0.2">
      <c r="F4" s="27"/>
    </row>
    <row r="5" spans="2:13" ht="16.5" thickBot="1" x14ac:dyDescent="0.3">
      <c r="B5" s="27"/>
      <c r="C5" s="75" t="s">
        <v>27</v>
      </c>
      <c r="D5" s="75"/>
      <c r="E5" s="75"/>
      <c r="F5" s="75" t="s">
        <v>14</v>
      </c>
      <c r="G5" s="75"/>
      <c r="H5" s="75"/>
      <c r="I5" s="75" t="s">
        <v>15</v>
      </c>
      <c r="J5" s="75"/>
      <c r="K5" s="75"/>
    </row>
    <row r="6" spans="2:13" ht="145.5" customHeight="1" x14ac:dyDescent="0.2">
      <c r="B6" s="37"/>
      <c r="C6" s="76" t="s">
        <v>44</v>
      </c>
      <c r="D6" s="77"/>
      <c r="E6" s="78"/>
      <c r="F6" s="79" t="s">
        <v>28</v>
      </c>
      <c r="G6" s="77"/>
      <c r="H6" s="78"/>
      <c r="I6" s="79" t="s">
        <v>29</v>
      </c>
      <c r="J6" s="77"/>
      <c r="K6" s="78"/>
      <c r="L6" s="38" t="s">
        <v>30</v>
      </c>
    </row>
    <row r="7" spans="2:13" x14ac:dyDescent="0.2">
      <c r="B7" s="39" t="s">
        <v>12</v>
      </c>
      <c r="C7" s="40" t="s">
        <v>31</v>
      </c>
      <c r="D7" s="41" t="s">
        <v>32</v>
      </c>
      <c r="E7" s="42" t="s">
        <v>33</v>
      </c>
      <c r="F7" s="43" t="s">
        <v>31</v>
      </c>
      <c r="G7" s="44" t="s">
        <v>32</v>
      </c>
      <c r="H7" s="45" t="s">
        <v>33</v>
      </c>
      <c r="I7" s="43" t="s">
        <v>31</v>
      </c>
      <c r="J7" s="44" t="s">
        <v>32</v>
      </c>
      <c r="K7" s="45" t="s">
        <v>33</v>
      </c>
      <c r="L7" s="46"/>
    </row>
    <row r="8" spans="2:13" x14ac:dyDescent="0.2">
      <c r="B8" s="47" t="str">
        <f>'[1]RFP Submittal'!A4</f>
        <v>Admiral Linen and Uniform Service</v>
      </c>
      <c r="C8" s="48"/>
      <c r="D8" s="49">
        <v>8</v>
      </c>
      <c r="E8" s="50">
        <f>C8*D8</f>
        <v>0</v>
      </c>
      <c r="F8" s="48"/>
      <c r="G8" s="51">
        <v>4</v>
      </c>
      <c r="H8" s="52">
        <f>F8*G8</f>
        <v>0</v>
      </c>
      <c r="I8" s="48"/>
      <c r="J8" s="51">
        <v>8</v>
      </c>
      <c r="K8" s="53">
        <f>I8*J8</f>
        <v>0</v>
      </c>
      <c r="L8" s="54">
        <f>K8+H8+E8</f>
        <v>0</v>
      </c>
    </row>
    <row r="9" spans="2:13" x14ac:dyDescent="0.2">
      <c r="B9" s="47" t="str">
        <f>'[1]RFP Submittal'!A5</f>
        <v>G&amp;K Services</v>
      </c>
      <c r="C9" s="48"/>
      <c r="D9" s="49">
        <v>8</v>
      </c>
      <c r="E9" s="50">
        <f t="shared" ref="E9:E10" si="0">C9*D9</f>
        <v>0</v>
      </c>
      <c r="F9" s="48"/>
      <c r="G9" s="51">
        <v>4</v>
      </c>
      <c r="H9" s="52">
        <f t="shared" ref="H9:H10" si="1">F9*G9</f>
        <v>0</v>
      </c>
      <c r="I9" s="48"/>
      <c r="J9" s="51">
        <v>8</v>
      </c>
      <c r="K9" s="53">
        <f t="shared" ref="K9:K10" si="2">I9*J9</f>
        <v>0</v>
      </c>
      <c r="L9" s="54">
        <f t="shared" ref="L9:L10" si="3">K9+H9+E9</f>
        <v>0</v>
      </c>
    </row>
    <row r="10" spans="2:13" x14ac:dyDescent="0.2">
      <c r="B10" s="47" t="str">
        <f>'[1]RFP Submittal'!A6</f>
        <v>Unifirst</v>
      </c>
      <c r="C10" s="48"/>
      <c r="D10" s="49">
        <v>8</v>
      </c>
      <c r="E10" s="50">
        <f t="shared" si="0"/>
        <v>0</v>
      </c>
      <c r="F10" s="48"/>
      <c r="G10" s="51">
        <v>4</v>
      </c>
      <c r="H10" s="52">
        <f t="shared" si="1"/>
        <v>0</v>
      </c>
      <c r="I10" s="48"/>
      <c r="J10" s="51">
        <v>8</v>
      </c>
      <c r="K10" s="53">
        <f t="shared" si="2"/>
        <v>0</v>
      </c>
      <c r="L10" s="54">
        <f t="shared" si="3"/>
        <v>0</v>
      </c>
    </row>
    <row r="11" spans="2:13" x14ac:dyDescent="0.2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2:13" x14ac:dyDescent="0.2">
      <c r="B12" s="64" t="s">
        <v>34</v>
      </c>
      <c r="C12" s="65"/>
      <c r="D12" s="65"/>
      <c r="E12" s="66"/>
      <c r="F12" s="55"/>
      <c r="G12" s="55" t="s">
        <v>35</v>
      </c>
      <c r="H12" s="55"/>
      <c r="I12" s="55"/>
      <c r="J12" s="55"/>
      <c r="K12" s="55"/>
      <c r="L12" s="55"/>
    </row>
    <row r="13" spans="2:13" x14ac:dyDescent="0.2">
      <c r="B13" s="67"/>
      <c r="C13" s="68"/>
      <c r="D13" s="68"/>
      <c r="E13" s="69"/>
      <c r="F13" s="55"/>
      <c r="G13" s="55" t="s">
        <v>36</v>
      </c>
      <c r="H13" s="55"/>
      <c r="I13" s="55"/>
      <c r="J13" s="55"/>
      <c r="K13" s="55"/>
      <c r="L13" s="55"/>
    </row>
    <row r="14" spans="2:13" x14ac:dyDescent="0.2">
      <c r="B14" s="67"/>
      <c r="C14" s="68"/>
      <c r="D14" s="68"/>
      <c r="E14" s="69"/>
      <c r="F14" s="55"/>
      <c r="G14" s="55"/>
      <c r="H14" s="55"/>
      <c r="I14" s="55"/>
      <c r="J14" s="55"/>
      <c r="K14" s="55"/>
      <c r="L14" s="55"/>
    </row>
    <row r="15" spans="2:13" x14ac:dyDescent="0.2">
      <c r="B15" s="70"/>
      <c r="C15" s="71"/>
      <c r="D15" s="71"/>
      <c r="E15" s="72"/>
      <c r="F15" s="55"/>
      <c r="G15" s="55"/>
      <c r="H15" s="55"/>
      <c r="I15" s="55"/>
      <c r="J15" s="55"/>
      <c r="K15" s="55"/>
      <c r="L15" s="55"/>
    </row>
    <row r="17" spans="2:5" x14ac:dyDescent="0.2">
      <c r="B17" s="62" t="s">
        <v>37</v>
      </c>
      <c r="C17" s="63"/>
      <c r="D17" s="63"/>
      <c r="E17" s="63"/>
    </row>
    <row r="18" spans="2:5" x14ac:dyDescent="0.2">
      <c r="B18" s="62" t="s">
        <v>38</v>
      </c>
      <c r="C18" s="63"/>
      <c r="D18" s="63"/>
      <c r="E18" s="63"/>
    </row>
    <row r="19" spans="2:5" x14ac:dyDescent="0.2">
      <c r="B19" s="62" t="s">
        <v>39</v>
      </c>
      <c r="C19" s="63"/>
      <c r="D19" s="63"/>
      <c r="E19" s="63"/>
    </row>
    <row r="20" spans="2:5" x14ac:dyDescent="0.2">
      <c r="B20" s="62" t="s">
        <v>40</v>
      </c>
      <c r="C20" s="63"/>
      <c r="D20" s="63"/>
      <c r="E20" s="63"/>
    </row>
    <row r="21" spans="2:5" x14ac:dyDescent="0.2">
      <c r="B21" s="62" t="s">
        <v>41</v>
      </c>
      <c r="C21" s="63"/>
      <c r="D21" s="63"/>
      <c r="E21" s="63"/>
    </row>
    <row r="22" spans="2:5" x14ac:dyDescent="0.2">
      <c r="B22" s="62" t="s">
        <v>42</v>
      </c>
      <c r="C22" s="63"/>
      <c r="D22" s="63"/>
      <c r="E22" s="63"/>
    </row>
  </sheetData>
  <mergeCells count="15">
    <mergeCell ref="C6:E6"/>
    <mergeCell ref="F6:H6"/>
    <mergeCell ref="I6:K6"/>
    <mergeCell ref="B1:D1"/>
    <mergeCell ref="C3:F3"/>
    <mergeCell ref="C5:E5"/>
    <mergeCell ref="F5:H5"/>
    <mergeCell ref="I5:K5"/>
    <mergeCell ref="B22:E22"/>
    <mergeCell ref="B12:E15"/>
    <mergeCell ref="B17:E17"/>
    <mergeCell ref="B18:E18"/>
    <mergeCell ref="B19:E19"/>
    <mergeCell ref="B20:E20"/>
    <mergeCell ref="B21:E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3" sqref="A3:D3"/>
    </sheetView>
  </sheetViews>
  <sheetFormatPr defaultRowHeight="12.75" x14ac:dyDescent="0.2"/>
  <sheetData>
    <row r="1" spans="1:8" ht="15.75" x14ac:dyDescent="0.25">
      <c r="A1" s="56" t="s">
        <v>0</v>
      </c>
      <c r="B1" s="56"/>
      <c r="C1" s="56"/>
      <c r="D1" s="56"/>
      <c r="E1" s="56"/>
      <c r="F1" s="56"/>
      <c r="G1" s="56"/>
    </row>
    <row r="2" spans="1:8" ht="15.75" x14ac:dyDescent="0.25">
      <c r="A2" s="13"/>
      <c r="B2" s="12"/>
      <c r="C2" s="57" t="s">
        <v>6</v>
      </c>
      <c r="D2" s="57"/>
      <c r="E2" s="57"/>
      <c r="F2" s="57"/>
      <c r="G2" s="57"/>
    </row>
    <row r="3" spans="1:8" x14ac:dyDescent="0.2">
      <c r="A3" s="58" t="s">
        <v>12</v>
      </c>
      <c r="B3" s="58"/>
      <c r="C3" s="58"/>
      <c r="D3" s="58"/>
      <c r="E3" s="23" t="s">
        <v>13</v>
      </c>
      <c r="F3" s="24" t="s">
        <v>14</v>
      </c>
      <c r="G3" s="24" t="s">
        <v>15</v>
      </c>
      <c r="H3" s="25" t="s">
        <v>16</v>
      </c>
    </row>
    <row r="4" spans="1:8" x14ac:dyDescent="0.2">
      <c r="A4" s="59" t="s">
        <v>22</v>
      </c>
      <c r="B4" s="59"/>
      <c r="C4" s="59"/>
      <c r="D4" s="59"/>
      <c r="E4" s="30">
        <v>0</v>
      </c>
      <c r="F4" s="30">
        <v>14</v>
      </c>
      <c r="G4" s="30">
        <v>28</v>
      </c>
      <c r="H4" s="26">
        <f>SUM(E4:G4)</f>
        <v>42</v>
      </c>
    </row>
    <row r="5" spans="1:8" x14ac:dyDescent="0.2">
      <c r="A5" s="59" t="s">
        <v>23</v>
      </c>
      <c r="B5" s="59"/>
      <c r="C5" s="59"/>
      <c r="D5" s="59"/>
      <c r="E5" s="30">
        <v>0</v>
      </c>
      <c r="F5" s="30">
        <v>18</v>
      </c>
      <c r="G5" s="30">
        <v>36</v>
      </c>
      <c r="H5" s="26">
        <f>SUM(E5:G5)</f>
        <v>54</v>
      </c>
    </row>
    <row r="6" spans="1:8" x14ac:dyDescent="0.2">
      <c r="A6" s="59" t="s">
        <v>24</v>
      </c>
      <c r="B6" s="59"/>
      <c r="C6" s="59"/>
      <c r="D6" s="59"/>
      <c r="E6" s="30">
        <v>0</v>
      </c>
      <c r="F6" s="30">
        <v>0</v>
      </c>
      <c r="G6" s="30">
        <v>0</v>
      </c>
      <c r="H6" s="26">
        <f>SUM(E6:G6)</f>
        <v>0</v>
      </c>
    </row>
  </sheetData>
  <mergeCells count="6">
    <mergeCell ref="A6:D6"/>
    <mergeCell ref="A1:G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6"/>
  <sheetViews>
    <sheetView workbookViewId="0">
      <selection activeCell="A3" sqref="A3:D3"/>
    </sheetView>
  </sheetViews>
  <sheetFormatPr defaultRowHeight="12.75" x14ac:dyDescent="0.2"/>
  <sheetData>
    <row r="1" spans="1:8" ht="15.75" x14ac:dyDescent="0.25">
      <c r="A1" s="56" t="s">
        <v>0</v>
      </c>
      <c r="B1" s="56"/>
      <c r="C1" s="56"/>
      <c r="D1" s="56"/>
      <c r="E1" s="56"/>
      <c r="F1" s="56"/>
      <c r="G1" s="56"/>
    </row>
    <row r="2" spans="1:8" ht="15.75" x14ac:dyDescent="0.25">
      <c r="A2" s="15"/>
      <c r="B2" s="14"/>
      <c r="C2" s="57" t="s">
        <v>7</v>
      </c>
      <c r="D2" s="57"/>
      <c r="E2" s="57"/>
      <c r="F2" s="57"/>
      <c r="G2" s="57"/>
    </row>
    <row r="3" spans="1:8" x14ac:dyDescent="0.2">
      <c r="A3" s="58" t="s">
        <v>12</v>
      </c>
      <c r="B3" s="58"/>
      <c r="C3" s="58"/>
      <c r="D3" s="58"/>
      <c r="E3" s="23" t="s">
        <v>13</v>
      </c>
      <c r="F3" s="24" t="s">
        <v>14</v>
      </c>
      <c r="G3" s="24" t="s">
        <v>15</v>
      </c>
      <c r="H3" s="25" t="s">
        <v>16</v>
      </c>
    </row>
    <row r="4" spans="1:8" x14ac:dyDescent="0.2">
      <c r="A4" s="59" t="s">
        <v>22</v>
      </c>
      <c r="B4" s="59"/>
      <c r="C4" s="59"/>
      <c r="D4" s="59"/>
      <c r="E4" s="31">
        <v>0</v>
      </c>
      <c r="F4" s="31">
        <v>12</v>
      </c>
      <c r="G4" s="31">
        <v>24</v>
      </c>
      <c r="H4" s="26">
        <f>SUM(E4:G4)</f>
        <v>36</v>
      </c>
    </row>
    <row r="5" spans="1:8" x14ac:dyDescent="0.2">
      <c r="A5" s="59" t="s">
        <v>23</v>
      </c>
      <c r="B5" s="59"/>
      <c r="C5" s="59"/>
      <c r="D5" s="59"/>
      <c r="E5" s="31">
        <v>0</v>
      </c>
      <c r="F5" s="31">
        <v>20</v>
      </c>
      <c r="G5" s="31">
        <v>40</v>
      </c>
      <c r="H5" s="26">
        <f>SUM(E5:G5)</f>
        <v>60</v>
      </c>
    </row>
    <row r="6" spans="1:8" x14ac:dyDescent="0.2">
      <c r="A6" s="59" t="s">
        <v>24</v>
      </c>
      <c r="B6" s="59"/>
      <c r="C6" s="59"/>
      <c r="D6" s="59"/>
      <c r="E6" s="31">
        <v>0</v>
      </c>
      <c r="F6" s="31">
        <v>0</v>
      </c>
      <c r="G6" s="31">
        <v>0</v>
      </c>
      <c r="H6" s="26">
        <f>SUM(E6:G6)</f>
        <v>0</v>
      </c>
    </row>
  </sheetData>
  <mergeCells count="6">
    <mergeCell ref="A6:D6"/>
    <mergeCell ref="A1:G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3" sqref="A3:D3"/>
    </sheetView>
  </sheetViews>
  <sheetFormatPr defaultRowHeight="12.75" x14ac:dyDescent="0.2"/>
  <sheetData>
    <row r="1" spans="1:8" ht="15.75" x14ac:dyDescent="0.25">
      <c r="A1" s="56" t="s">
        <v>0</v>
      </c>
      <c r="B1" s="56"/>
      <c r="C1" s="56"/>
      <c r="D1" s="56"/>
      <c r="E1" s="56"/>
      <c r="F1" s="56"/>
      <c r="G1" s="56"/>
    </row>
    <row r="2" spans="1:8" ht="15.75" x14ac:dyDescent="0.25">
      <c r="A2" s="17"/>
      <c r="B2" s="16"/>
      <c r="C2" s="57" t="s">
        <v>8</v>
      </c>
      <c r="D2" s="57"/>
      <c r="E2" s="57"/>
      <c r="F2" s="57"/>
      <c r="G2" s="57"/>
    </row>
    <row r="3" spans="1:8" x14ac:dyDescent="0.2">
      <c r="A3" s="58" t="s">
        <v>12</v>
      </c>
      <c r="B3" s="58"/>
      <c r="C3" s="58"/>
      <c r="D3" s="58"/>
      <c r="E3" s="23" t="s">
        <v>13</v>
      </c>
      <c r="F3" s="24" t="s">
        <v>14</v>
      </c>
      <c r="G3" s="24" t="s">
        <v>15</v>
      </c>
      <c r="H3" s="25" t="s">
        <v>16</v>
      </c>
    </row>
    <row r="4" spans="1:8" x14ac:dyDescent="0.2">
      <c r="A4" s="59" t="s">
        <v>22</v>
      </c>
      <c r="B4" s="59"/>
      <c r="C4" s="59"/>
      <c r="D4" s="59"/>
      <c r="E4" s="32">
        <v>0</v>
      </c>
      <c r="F4" s="32">
        <v>16</v>
      </c>
      <c r="G4" s="32">
        <v>32</v>
      </c>
      <c r="H4" s="26">
        <f>SUM(E4:G4)</f>
        <v>48</v>
      </c>
    </row>
    <row r="5" spans="1:8" x14ac:dyDescent="0.2">
      <c r="A5" s="59" t="s">
        <v>23</v>
      </c>
      <c r="B5" s="59"/>
      <c r="C5" s="59"/>
      <c r="D5" s="59"/>
      <c r="E5" s="32">
        <v>0</v>
      </c>
      <c r="F5" s="32">
        <v>12</v>
      </c>
      <c r="G5" s="32">
        <v>24</v>
      </c>
      <c r="H5" s="26">
        <f>SUM(E5:G5)</f>
        <v>36</v>
      </c>
    </row>
    <row r="6" spans="1:8" x14ac:dyDescent="0.2">
      <c r="A6" s="59" t="s">
        <v>24</v>
      </c>
      <c r="B6" s="59"/>
      <c r="C6" s="59"/>
      <c r="D6" s="59"/>
      <c r="E6" s="32">
        <v>0</v>
      </c>
      <c r="F6" s="32">
        <v>12</v>
      </c>
      <c r="G6" s="32">
        <v>24</v>
      </c>
      <c r="H6" s="26">
        <f>SUM(E6:G6)</f>
        <v>36</v>
      </c>
    </row>
  </sheetData>
  <mergeCells count="6">
    <mergeCell ref="A6:D6"/>
    <mergeCell ref="A1:G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3" sqref="A3:D3"/>
    </sheetView>
  </sheetViews>
  <sheetFormatPr defaultRowHeight="12.75" x14ac:dyDescent="0.2"/>
  <sheetData>
    <row r="1" spans="1:8" ht="15.75" x14ac:dyDescent="0.25">
      <c r="A1" s="56" t="s">
        <v>0</v>
      </c>
      <c r="B1" s="56"/>
      <c r="C1" s="56"/>
      <c r="D1" s="56"/>
      <c r="E1" s="56"/>
      <c r="F1" s="56"/>
      <c r="G1" s="56"/>
    </row>
    <row r="2" spans="1:8" ht="15.75" x14ac:dyDescent="0.25">
      <c r="A2" s="19"/>
      <c r="B2" s="18"/>
      <c r="C2" s="57" t="s">
        <v>9</v>
      </c>
      <c r="D2" s="57"/>
      <c r="E2" s="57"/>
      <c r="F2" s="57"/>
      <c r="G2" s="57"/>
    </row>
    <row r="3" spans="1:8" x14ac:dyDescent="0.2">
      <c r="A3" s="58" t="s">
        <v>12</v>
      </c>
      <c r="B3" s="58"/>
      <c r="C3" s="58"/>
      <c r="D3" s="58"/>
      <c r="E3" s="23" t="s">
        <v>13</v>
      </c>
      <c r="F3" s="24" t="s">
        <v>14</v>
      </c>
      <c r="G3" s="24" t="s">
        <v>15</v>
      </c>
      <c r="H3" s="25" t="s">
        <v>16</v>
      </c>
    </row>
    <row r="4" spans="1:8" x14ac:dyDescent="0.2">
      <c r="A4" s="59" t="s">
        <v>22</v>
      </c>
      <c r="B4" s="59"/>
      <c r="C4" s="59"/>
      <c r="D4" s="59"/>
      <c r="E4" s="33">
        <v>0</v>
      </c>
      <c r="F4" s="33">
        <v>14</v>
      </c>
      <c r="G4" s="33">
        <v>28</v>
      </c>
      <c r="H4" s="26">
        <f>SUM(E4:G4)</f>
        <v>42</v>
      </c>
    </row>
    <row r="5" spans="1:8" x14ac:dyDescent="0.2">
      <c r="A5" s="59" t="s">
        <v>23</v>
      </c>
      <c r="B5" s="59"/>
      <c r="C5" s="59"/>
      <c r="D5" s="59"/>
      <c r="E5" s="33">
        <v>0</v>
      </c>
      <c r="F5" s="33">
        <v>18</v>
      </c>
      <c r="G5" s="33">
        <v>36</v>
      </c>
      <c r="H5" s="26">
        <f>SUM(E5:G5)</f>
        <v>54</v>
      </c>
    </row>
    <row r="6" spans="1:8" x14ac:dyDescent="0.2">
      <c r="A6" s="59" t="s">
        <v>24</v>
      </c>
      <c r="B6" s="59"/>
      <c r="C6" s="59"/>
      <c r="D6" s="59"/>
      <c r="E6" s="33">
        <v>0</v>
      </c>
      <c r="F6" s="33">
        <v>8</v>
      </c>
      <c r="G6" s="33">
        <v>20</v>
      </c>
      <c r="H6" s="26">
        <f>SUM(E6:G6)</f>
        <v>28</v>
      </c>
    </row>
  </sheetData>
  <mergeCells count="6">
    <mergeCell ref="A6:D6"/>
    <mergeCell ref="A1:G1"/>
    <mergeCell ref="C2:G2"/>
    <mergeCell ref="A5:D5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6"/>
  <sheetViews>
    <sheetView tabSelected="1" workbookViewId="0">
      <selection activeCell="I46" sqref="I46"/>
    </sheetView>
  </sheetViews>
  <sheetFormatPr defaultRowHeight="12.75" x14ac:dyDescent="0.2"/>
  <cols>
    <col min="1" max="16384" width="9.140625" style="20"/>
  </cols>
  <sheetData>
    <row r="1" spans="1:8" ht="15.75" x14ac:dyDescent="0.25">
      <c r="A1" s="56" t="s">
        <v>0</v>
      </c>
      <c r="B1" s="56"/>
      <c r="C1" s="56"/>
      <c r="D1" s="56"/>
      <c r="E1" s="56"/>
      <c r="F1" s="56"/>
      <c r="G1" s="56"/>
    </row>
    <row r="2" spans="1:8" ht="15.75" x14ac:dyDescent="0.25">
      <c r="A2" s="19"/>
      <c r="B2" s="18"/>
      <c r="C2" s="57" t="s">
        <v>10</v>
      </c>
      <c r="D2" s="57"/>
      <c r="E2" s="57"/>
      <c r="F2" s="57"/>
      <c r="G2" s="57"/>
    </row>
    <row r="3" spans="1:8" x14ac:dyDescent="0.2">
      <c r="A3" s="58" t="s">
        <v>12</v>
      </c>
      <c r="B3" s="58"/>
      <c r="C3" s="58"/>
      <c r="D3" s="58"/>
      <c r="E3" s="23" t="s">
        <v>13</v>
      </c>
      <c r="F3" s="24" t="s">
        <v>14</v>
      </c>
      <c r="G3" s="24" t="s">
        <v>15</v>
      </c>
      <c r="H3" s="25" t="s">
        <v>16</v>
      </c>
    </row>
    <row r="4" spans="1:8" x14ac:dyDescent="0.2">
      <c r="A4" s="59" t="s">
        <v>22</v>
      </c>
      <c r="B4" s="59"/>
      <c r="C4" s="59"/>
      <c r="D4" s="59"/>
      <c r="E4" s="34">
        <v>0</v>
      </c>
      <c r="F4" s="34">
        <v>12</v>
      </c>
      <c r="G4" s="34">
        <v>16</v>
      </c>
      <c r="H4" s="26">
        <f>SUM(E4:G4)</f>
        <v>28</v>
      </c>
    </row>
    <row r="5" spans="1:8" x14ac:dyDescent="0.2">
      <c r="A5" s="59" t="s">
        <v>23</v>
      </c>
      <c r="B5" s="59"/>
      <c r="C5" s="59"/>
      <c r="D5" s="59"/>
      <c r="E5" s="34">
        <v>0</v>
      </c>
      <c r="F5" s="34">
        <v>20</v>
      </c>
      <c r="G5" s="34">
        <v>40</v>
      </c>
      <c r="H5" s="26">
        <f>SUM(E5:G5)</f>
        <v>60</v>
      </c>
    </row>
    <row r="6" spans="1:8" x14ac:dyDescent="0.2">
      <c r="A6" s="59" t="s">
        <v>24</v>
      </c>
      <c r="B6" s="59"/>
      <c r="C6" s="59"/>
      <c r="D6" s="59"/>
      <c r="E6" s="34">
        <v>0</v>
      </c>
      <c r="F6" s="34">
        <v>4</v>
      </c>
      <c r="G6" s="34">
        <v>8</v>
      </c>
      <c r="H6" s="26">
        <f>SUM(E6:G6)</f>
        <v>12</v>
      </c>
    </row>
  </sheetData>
  <mergeCells count="6">
    <mergeCell ref="A6:D6"/>
    <mergeCell ref="A1:G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"/>
  <sheetViews>
    <sheetView workbookViewId="0">
      <selection activeCell="A3" sqref="A3:D3"/>
    </sheetView>
  </sheetViews>
  <sheetFormatPr defaultRowHeight="12.75" x14ac:dyDescent="0.2"/>
  <cols>
    <col min="8" max="8" width="18.85546875" bestFit="1" customWidth="1"/>
  </cols>
  <sheetData>
    <row r="1" spans="1:8" ht="15.75" x14ac:dyDescent="0.25">
      <c r="A1" s="56" t="s">
        <v>0</v>
      </c>
      <c r="B1" s="56"/>
      <c r="C1" s="56"/>
      <c r="D1" s="56"/>
      <c r="E1" s="56"/>
      <c r="F1" s="56"/>
      <c r="G1" s="56"/>
    </row>
    <row r="2" spans="1:8" ht="15.75" x14ac:dyDescent="0.25">
      <c r="A2" s="13"/>
      <c r="B2" s="12"/>
      <c r="C2" s="57" t="s">
        <v>11</v>
      </c>
      <c r="D2" s="57"/>
      <c r="E2" s="57"/>
      <c r="F2" s="57"/>
      <c r="G2" s="57"/>
    </row>
    <row r="3" spans="1:8" x14ac:dyDescent="0.2">
      <c r="A3" s="58" t="s">
        <v>12</v>
      </c>
      <c r="B3" s="58"/>
      <c r="C3" s="58"/>
      <c r="D3" s="58"/>
      <c r="E3" s="23" t="s">
        <v>13</v>
      </c>
      <c r="F3" s="24" t="s">
        <v>14</v>
      </c>
      <c r="G3" s="24" t="s">
        <v>15</v>
      </c>
      <c r="H3" s="25" t="s">
        <v>21</v>
      </c>
    </row>
    <row r="4" spans="1:8" x14ac:dyDescent="0.2">
      <c r="A4" s="59" t="s">
        <v>22</v>
      </c>
      <c r="B4" s="59"/>
      <c r="C4" s="59"/>
      <c r="D4" s="59"/>
      <c r="E4" s="28">
        <v>24</v>
      </c>
      <c r="F4" s="28">
        <v>20</v>
      </c>
      <c r="G4" s="28">
        <v>32</v>
      </c>
      <c r="H4" s="26">
        <f>SUM(F4:G4)</f>
        <v>52</v>
      </c>
    </row>
    <row r="5" spans="1:8" x14ac:dyDescent="0.2">
      <c r="A5" s="59" t="s">
        <v>23</v>
      </c>
      <c r="B5" s="59"/>
      <c r="C5" s="59"/>
      <c r="D5" s="59"/>
      <c r="E5" s="28">
        <v>40</v>
      </c>
      <c r="F5" s="28">
        <v>20</v>
      </c>
      <c r="G5" s="28">
        <v>36</v>
      </c>
      <c r="H5" s="26">
        <f>SUM(F5:G5)</f>
        <v>56</v>
      </c>
    </row>
    <row r="6" spans="1:8" x14ac:dyDescent="0.2">
      <c r="A6" s="59" t="s">
        <v>24</v>
      </c>
      <c r="B6" s="59"/>
      <c r="C6" s="59"/>
      <c r="D6" s="59"/>
      <c r="E6" s="28">
        <v>32</v>
      </c>
      <c r="F6" s="28">
        <v>0</v>
      </c>
      <c r="G6" s="28">
        <v>0</v>
      </c>
      <c r="H6" s="26">
        <f>SUM(F6:G6)</f>
        <v>0</v>
      </c>
    </row>
  </sheetData>
  <mergeCells count="6">
    <mergeCell ref="A6:D6"/>
    <mergeCell ref="A1:G1"/>
    <mergeCell ref="C2:G2"/>
    <mergeCell ref="A3:D3"/>
    <mergeCell ref="A4:D4"/>
    <mergeCell ref="A5:D5"/>
  </mergeCells>
  <pageMargins left="0.7" right="0.7" top="0.75" bottom="0.75" header="0.3" footer="0.3"/>
  <pageSetup orientation="portrait" r:id="rId1"/>
  <ignoredErrors>
    <ignoredError sqref="H4:H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A3" sqref="A3"/>
    </sheetView>
  </sheetViews>
  <sheetFormatPr defaultRowHeight="15" x14ac:dyDescent="0.2"/>
  <cols>
    <col min="1" max="1" width="42.5703125" style="1" customWidth="1"/>
    <col min="2" max="9" width="7.5703125" style="1" customWidth="1"/>
    <col min="10" max="10" width="10.42578125" style="1" bestFit="1" customWidth="1"/>
    <col min="11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60" t="s">
        <v>17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26.25" customHeight="1" x14ac:dyDescent="0.2">
      <c r="A2" s="61" t="s">
        <v>43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'Evaluator 7'!A4:D4</f>
        <v>Admiral Linen and Uniform Service</v>
      </c>
      <c r="B5" s="9">
        <f>'Evaluator 1'!H4</f>
        <v>42</v>
      </c>
      <c r="C5" s="9">
        <f>'Evaluator 2'!H4</f>
        <v>42</v>
      </c>
      <c r="D5" s="9">
        <f>'Evaluator 3'!H4</f>
        <v>36</v>
      </c>
      <c r="E5" s="9">
        <f>'Evaluator 4'!H4</f>
        <v>48</v>
      </c>
      <c r="F5" s="9">
        <f>'Evaluator 5'!H4</f>
        <v>42</v>
      </c>
      <c r="G5" s="9">
        <f>'Evaluator 6'!H4</f>
        <v>28</v>
      </c>
      <c r="H5" s="9">
        <f>'Evaluator 7'!H4</f>
        <v>52</v>
      </c>
      <c r="I5" s="9">
        <f>AVERAGE(B5:H5)</f>
        <v>41.428571428571431</v>
      </c>
      <c r="J5" s="10">
        <f>RANK(I5,$I$5:$I$7,0)</f>
        <v>2</v>
      </c>
    </row>
    <row r="6" spans="1:12" ht="16.5" customHeight="1" x14ac:dyDescent="0.2">
      <c r="A6" s="8" t="str">
        <f>'Evaluator 7'!A5:D5</f>
        <v>G&amp;K Services</v>
      </c>
      <c r="B6" s="9">
        <f>'Evaluator 1'!H5</f>
        <v>54</v>
      </c>
      <c r="C6" s="9">
        <f>'Evaluator 2'!H5</f>
        <v>54</v>
      </c>
      <c r="D6" s="9">
        <f>'Evaluator 3'!H5</f>
        <v>60</v>
      </c>
      <c r="E6" s="9">
        <f>'Evaluator 4'!H5</f>
        <v>36</v>
      </c>
      <c r="F6" s="9">
        <f>'Evaluator 5'!H5</f>
        <v>54</v>
      </c>
      <c r="G6" s="9">
        <f>'Evaluator 6'!H5</f>
        <v>60</v>
      </c>
      <c r="H6" s="9">
        <f>'Evaluator 7'!H5</f>
        <v>56</v>
      </c>
      <c r="I6" s="9">
        <f>AVERAGE(B6:H6)</f>
        <v>53.428571428571431</v>
      </c>
      <c r="J6" s="10">
        <f>RANK(I6,$I$5:$I$7,0)</f>
        <v>1</v>
      </c>
    </row>
    <row r="7" spans="1:12" x14ac:dyDescent="0.2">
      <c r="A7" s="8" t="str">
        <f>'Evaluator 7'!A6:D6</f>
        <v>Unifirst</v>
      </c>
      <c r="B7" s="9">
        <f>'Evaluator 1'!H6</f>
        <v>12</v>
      </c>
      <c r="C7" s="9">
        <f>'Evaluator 2'!H6</f>
        <v>0</v>
      </c>
      <c r="D7" s="9">
        <f>'Evaluator 3'!H6</f>
        <v>0</v>
      </c>
      <c r="E7" s="9">
        <f>'Evaluator 4'!H6</f>
        <v>36</v>
      </c>
      <c r="F7" s="9">
        <f>'Evaluator 5'!H6</f>
        <v>28</v>
      </c>
      <c r="G7" s="9">
        <f>'Evaluator 6'!H6</f>
        <v>12</v>
      </c>
      <c r="H7" s="9">
        <f>'Evaluator 7'!H6</f>
        <v>0</v>
      </c>
      <c r="I7" s="9">
        <f>AVERAGE(B7:H7)</f>
        <v>12.571428571428571</v>
      </c>
      <c r="J7" s="10">
        <f>RANK(I7,$I$5:$I$7,0)</f>
        <v>3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5" sqref="B5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60" t="s">
        <v>18</v>
      </c>
      <c r="B1" s="60"/>
      <c r="C1" s="60"/>
      <c r="D1" s="60"/>
    </row>
    <row r="2" spans="1:4" ht="48.75" customHeight="1" x14ac:dyDescent="0.2">
      <c r="A2" s="61" t="str">
        <f>Technical!A2</f>
        <v>RFP730-16105 Uniform Rental and Laundry Services</v>
      </c>
      <c r="B2" s="61"/>
      <c r="C2" s="61"/>
      <c r="D2" s="61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19</v>
      </c>
      <c r="D4" s="6" t="s">
        <v>4</v>
      </c>
    </row>
    <row r="5" spans="1:4" ht="16.5" customHeight="1" x14ac:dyDescent="0.2">
      <c r="A5" s="8" t="str">
        <f>'Evaluator 7'!A4:D4</f>
        <v>Admiral Linen and Uniform Service</v>
      </c>
      <c r="B5" s="9">
        <f>'Evaluator 7'!E4</f>
        <v>24</v>
      </c>
      <c r="C5" s="9">
        <f>AVERAGE(B5)</f>
        <v>24</v>
      </c>
      <c r="D5" s="10">
        <f>RANK(C5,$C$5:$C$7,0)</f>
        <v>3</v>
      </c>
    </row>
    <row r="6" spans="1:4" ht="16.5" customHeight="1" x14ac:dyDescent="0.2">
      <c r="A6" s="8" t="str">
        <f>'Evaluator 7'!A5:D5</f>
        <v>G&amp;K Services</v>
      </c>
      <c r="B6" s="9">
        <f>'Evaluator 7'!E5</f>
        <v>40</v>
      </c>
      <c r="C6" s="9">
        <f t="shared" ref="C6:C7" si="0">AVERAGE(B6)</f>
        <v>40</v>
      </c>
      <c r="D6" s="10">
        <f>RANK(C6,$C$5:$C$7,0)</f>
        <v>1</v>
      </c>
    </row>
    <row r="7" spans="1:4" x14ac:dyDescent="0.2">
      <c r="A7" s="8" t="str">
        <f>'Evaluator 7'!A6:D6</f>
        <v>Unifirst</v>
      </c>
      <c r="B7" s="9">
        <f>'Evaluator 7'!E6</f>
        <v>32</v>
      </c>
      <c r="C7" s="9">
        <f t="shared" si="0"/>
        <v>32</v>
      </c>
      <c r="D7" s="10">
        <f>RANK(C7,$C$5:$C$7,0)</f>
        <v>2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2017-07-20T20:23:59Z</dcterms:modified>
</cp:coreProperties>
</file>