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5\RFP-783-UofH-3035 Investment Consulting Services FY25 - ROCHE\"/>
    </mc:Choice>
  </mc:AlternateContent>
  <xr:revisionPtr revIDLastSave="0" documentId="13_ncr:1_{F4680C27-DC82-4C98-81A5-4CF03553F6D0}" xr6:coauthVersionLast="36" xr6:coauthVersionMax="47" xr10:uidLastSave="{00000000-0000-0000-0000-000000000000}"/>
  <bookViews>
    <workbookView xWindow="-120" yWindow="-120" windowWidth="29040" windowHeight="15840" activeTab="7" xr2:uid="{00000000-000D-0000-FFFF-FFFF00000000}"/>
  </bookViews>
  <sheets>
    <sheet name="1" sheetId="2" r:id="rId1"/>
    <sheet name="2" sheetId="3" r:id="rId2"/>
    <sheet name="3" sheetId="5" r:id="rId3"/>
    <sheet name="4" sheetId="9" r:id="rId4"/>
    <sheet name="5" sheetId="10" r:id="rId5"/>
    <sheet name="6" sheetId="11" r:id="rId6"/>
    <sheet name="7" sheetId="4" r:id="rId7"/>
    <sheet name="Summary" sheetId="1" r:id="rId8"/>
    <sheet name="Evaluation" sheetId="12" r:id="rId9"/>
  </sheets>
  <calcPr calcId="191029"/>
</workbook>
</file>

<file path=xl/calcChain.xml><?xml version="1.0" encoding="utf-8"?>
<calcChain xmlns="http://schemas.openxmlformats.org/spreadsheetml/2006/main">
  <c r="F8" i="1" l="1"/>
  <c r="F9" i="1"/>
  <c r="F10" i="1"/>
  <c r="F11" i="1"/>
  <c r="F12" i="1"/>
  <c r="F13" i="1"/>
  <c r="F7" i="1"/>
  <c r="C8" i="1" l="1"/>
  <c r="C10" i="1"/>
  <c r="G10" i="1"/>
  <c r="C11" i="1"/>
  <c r="G11" i="1"/>
  <c r="B12" i="1"/>
  <c r="C12" i="1"/>
  <c r="G13" i="1"/>
  <c r="E7" i="1"/>
  <c r="B7" i="1"/>
  <c r="H10" i="2"/>
  <c r="B13" i="1" s="1"/>
  <c r="H9" i="2"/>
  <c r="H8" i="2"/>
  <c r="B11" i="1" s="1"/>
  <c r="H7" i="2"/>
  <c r="B10" i="1" s="1"/>
  <c r="H6" i="2"/>
  <c r="B9" i="1" s="1"/>
  <c r="H5" i="2"/>
  <c r="B8" i="1" s="1"/>
  <c r="H4" i="2"/>
  <c r="H10" i="3"/>
  <c r="C13" i="1" s="1"/>
  <c r="H9" i="3"/>
  <c r="H8" i="3"/>
  <c r="H7" i="3"/>
  <c r="H6" i="3"/>
  <c r="C9" i="1" s="1"/>
  <c r="H5" i="3"/>
  <c r="H4" i="3"/>
  <c r="C7" i="1" s="1"/>
  <c r="H10" i="5"/>
  <c r="D13" i="1" s="1"/>
  <c r="H9" i="5"/>
  <c r="D12" i="1" s="1"/>
  <c r="H8" i="5"/>
  <c r="D11" i="1" s="1"/>
  <c r="H7" i="5"/>
  <c r="D10" i="1" s="1"/>
  <c r="H6" i="5"/>
  <c r="D9" i="1" s="1"/>
  <c r="H5" i="5"/>
  <c r="D8" i="1" s="1"/>
  <c r="H4" i="5"/>
  <c r="D7" i="1" s="1"/>
  <c r="H10" i="9"/>
  <c r="E13" i="1" s="1"/>
  <c r="H9" i="9"/>
  <c r="E12" i="1" s="1"/>
  <c r="H8" i="9"/>
  <c r="E11" i="1" s="1"/>
  <c r="H7" i="9"/>
  <c r="E10" i="1" s="1"/>
  <c r="H6" i="9"/>
  <c r="E9" i="1" s="1"/>
  <c r="H5" i="9"/>
  <c r="E8" i="1" s="1"/>
  <c r="H4" i="9"/>
  <c r="H10" i="10"/>
  <c r="H9" i="10"/>
  <c r="H8" i="10"/>
  <c r="H7" i="10"/>
  <c r="H6" i="10"/>
  <c r="H5" i="10"/>
  <c r="H4" i="10"/>
  <c r="H10" i="11"/>
  <c r="H9" i="11"/>
  <c r="G12" i="1" s="1"/>
  <c r="H8" i="11"/>
  <c r="H7" i="11"/>
  <c r="H6" i="11"/>
  <c r="G9" i="1" s="1"/>
  <c r="H5" i="11"/>
  <c r="G8" i="1" s="1"/>
  <c r="H4" i="11"/>
  <c r="G7" i="1" s="1"/>
  <c r="H10" i="4" l="1"/>
  <c r="H13" i="1" s="1"/>
  <c r="I13" i="1" s="1"/>
  <c r="H9" i="4"/>
  <c r="H12" i="1" s="1"/>
  <c r="I12" i="1" s="1"/>
  <c r="H8" i="4"/>
  <c r="H11" i="1" s="1"/>
  <c r="I11" i="1" s="1"/>
  <c r="H7" i="4"/>
  <c r="H10" i="1" s="1"/>
  <c r="I10" i="1" s="1"/>
  <c r="H6" i="4"/>
  <c r="H9" i="1" s="1"/>
  <c r="I9" i="1" s="1"/>
  <c r="H5" i="4"/>
  <c r="H8" i="1" s="1"/>
  <c r="I8" i="1" s="1"/>
  <c r="H4" i="4"/>
  <c r="H7" i="1" s="1"/>
  <c r="L7" i="1"/>
  <c r="M7" i="1" s="1"/>
  <c r="L9" i="1"/>
  <c r="M9" i="1" s="1"/>
  <c r="L8" i="1"/>
  <c r="M8" i="1" s="1"/>
  <c r="L10" i="1"/>
  <c r="M10" i="1" s="1"/>
  <c r="L11" i="1"/>
  <c r="M11" i="1" s="1"/>
  <c r="L12" i="1"/>
  <c r="M12" i="1" s="1"/>
  <c r="L13" i="1"/>
  <c r="M13" i="1" s="1"/>
  <c r="L6" i="1"/>
  <c r="N8" i="1" l="1"/>
  <c r="N9" i="1"/>
  <c r="N11" i="1"/>
  <c r="N10" i="1"/>
  <c r="N7" i="1"/>
  <c r="N13" i="1"/>
  <c r="N12" i="1"/>
  <c r="P10" i="1"/>
  <c r="P11" i="1"/>
  <c r="P12" i="1"/>
  <c r="P13" i="1"/>
  <c r="I7" i="1" l="1"/>
  <c r="P7" i="1" s="1"/>
  <c r="P9" i="1"/>
  <c r="P8" i="1"/>
  <c r="Q8" i="1" l="1"/>
  <c r="Q9" i="1"/>
  <c r="Q7" i="1"/>
  <c r="Q12" i="1"/>
  <c r="Q10" i="1"/>
  <c r="Q11" i="1"/>
  <c r="Q13" i="1"/>
  <c r="J8" i="1"/>
  <c r="J9" i="1"/>
  <c r="J10" i="1"/>
  <c r="J13" i="1"/>
  <c r="J11" i="1"/>
  <c r="J12"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<sst xmlns="http://schemas.openxmlformats.org/spreadsheetml/2006/main" count="160" uniqueCount="50">
  <si>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</si>
  <si>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</si>
  <si>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</si>
  <si>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</si>
  <si>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</si>
  <si>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</si>
  <si>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</si>
  <si>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</si>
  <si>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</si>
  <si>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</si>
  <si>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</si>
  <si>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</si>
  <si>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</si>
  <si>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</si>
  <si>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</si>
  <si>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</si>
  <si>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</si>
  <si>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</si>
  <si>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</si>
  <si>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</si>
  <si>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</si>
  <si>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</si>
  <si>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</si>
  <si>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Only PM scores Criteria 1 Cost</t>
  </si>
  <si>
    <t>RFP-783-UofH-3035 Investment Consulting Services FY25</t>
  </si>
  <si>
    <t>Fund Evaluation Group LLC   </t>
  </si>
  <si>
    <t>Increase Financial   </t>
  </si>
  <si>
    <t>LCG Associates, Inc.   </t>
  </si>
  <si>
    <t>Meketa Investment Group   </t>
  </si>
  <si>
    <t>NEPC, LLC   </t>
  </si>
  <si>
    <t>Russell Investments   </t>
  </si>
  <si>
    <t>Verus Advisory, Inc.   </t>
  </si>
  <si>
    <t xml:space="preserve"> </t>
  </si>
  <si>
    <t>Points (1-5)</t>
  </si>
  <si>
    <t>Criterion 4: General financial matters of Respondent</t>
  </si>
  <si>
    <t>Criterion 3: Consultants’ qualifications</t>
  </si>
  <si>
    <t>Criterion 2: Respondent’s demonstrated competence, ability, and experience providing the services required in the RFP</t>
  </si>
  <si>
    <r>
      <rPr>
        <sz val="8"/>
        <rFont val="Arial"/>
        <family val="2"/>
      </rPr>
      <t xml:space="preserve">Criterion 1: Fees for services required in the RFP       </t>
    </r>
    <r>
      <rPr>
        <b/>
        <sz val="8"/>
        <color rgb="FFFF0000"/>
        <rFont val="Arial"/>
        <family val="2"/>
      </rPr>
      <t xml:space="preserve">                                                                          **ONLY THE PROJECT MANAGER WILL EVALUATE COST**</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</si>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</sst>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92">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12" fillId="26" borderId="12" xfId="0" applyFont="1" applyFill="1" applyBorder="1" applyAlignment="1">
      <alignment horizontal="right"/>
    </xf>
    <xf numFmtId="4" fontId="12" fillId="26" borderId="12" xfId="0" applyNumberFormat="1" applyFont="1" applyFill="1" applyBorder="1"/>
    <xf numFmtId="0" fontId="39" fillId="26" borderId="0" xfId="0" applyFont="1" applyFill="1"/>
    <xf numFmtId="0" fontId="32" fillId="25" borderId="14" xfId="0" applyFont="1" applyFill="1" applyBorder="1" applyAlignment="1">
      <alignment horizontal="right" textRotation="90"/>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11" fillId="0" borderId="0" xfId="0" applyFont="1" applyFill="1"/>
    <xf numFmtId="0" fontId="12" fillId="0" borderId="0" xfId="0" applyFont="1" applyFill="1"/>
    <xf numFmtId="0" fontId="11" fillId="26" borderId="11" xfId="0" applyFont="1" applyFill="1" applyBorder="1" applyAlignment="1">
      <alignment horizontal="left"/>
    </xf>
    <xf numFmtId="0" fontId="11" fillId="26" borderId="12" xfId="0" applyFont="1" applyFill="1" applyBorder="1" applyAlignment="1">
      <alignment horizontal="left"/>
    </xf>
    <xf numFmtId="0" fontId="34" fillId="0" borderId="0" xfId="0" applyFont="1" applyAlignment="1"/>
    <xf numFmtId="0" fontId="43" fillId="0" borderId="0" xfId="0" applyFont="1" applyAlignment="1"/>
    <xf numFmtId="0" fontId="11" fillId="24" borderId="12" xfId="0" applyFont="1" applyFill="1" applyBorder="1" applyAlignment="1">
      <alignment horizontal="left"/>
    </xf>
    <xf numFmtId="4" fontId="12" fillId="24" borderId="11" xfId="0" applyNumberFormat="1" applyFont="1" applyFill="1" applyBorder="1" applyAlignment="1">
      <alignment horizontal="right"/>
    </xf>
    <xf numFmtId="4" fontId="33" fillId="24" borderId="11" xfId="0" applyNumberFormat="1" applyFont="1" applyFill="1" applyBorder="1" applyAlignment="1">
      <alignment horizontal="right"/>
    </xf>
    <xf numFmtId="0" fontId="33" fillId="24" borderId="15" xfId="0" applyFont="1" applyFill="1" applyBorder="1" applyAlignment="1">
      <alignment horizontal="right"/>
    </xf>
    <xf numFmtId="0" fontId="12" fillId="24" borderId="12" xfId="0" applyFont="1" applyFill="1" applyBorder="1" applyAlignment="1">
      <alignment horizontal="right"/>
    </xf>
    <xf numFmtId="4" fontId="12" fillId="24" borderId="12" xfId="0" applyNumberFormat="1" applyFont="1" applyFill="1" applyBorder="1" applyAlignment="1">
      <alignment horizontal="right"/>
    </xf>
    <xf numFmtId="4" fontId="12" fillId="24" borderId="12" xfId="0" applyNumberFormat="1" applyFont="1" applyFill="1" applyBorder="1"/>
    <xf numFmtId="0" fontId="33" fillId="26" borderId="13" xfId="0" applyFont="1" applyFill="1" applyBorder="1" applyAlignment="1">
      <alignment horizontal="right"/>
    </xf>
    <xf numFmtId="0" fontId="33" fillId="26" borderId="15" xfId="0" applyFont="1" applyFill="1" applyBorder="1" applyAlignment="1">
      <alignment horizontal="right"/>
    </xf>
    <xf numFmtId="2" fontId="42" fillId="0" borderId="0" xfId="0" applyNumberFormat="1" applyFont="1"/>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Fill="1" applyAlignment="1">
      <alignment horizontal="left"/>
    </xf>
    <xf numFmtId="0" fontId="13" fillId="26" borderId="0" xfId="97" applyFont="1" applyFill="1"/>
    <xf numFmtId="0" fontId="39" fillId="26" borderId="0" xfId="97" applyFont="1" applyFill="1"/>
    <xf numFmtId="0" fontId="13" fillId="26" borderId="0" xfId="97" applyFont="1" applyFill="1" applyAlignment="1">
      <alignment wrapText="1"/>
    </xf>
    <xf numFmtId="0" fontId="34" fillId="26" borderId="0" xfId="97" applyFont="1" applyFill="1"/>
    <xf numFmtId="0" fontId="45" fillId="0" borderId="0" xfId="98" applyFont="1" applyAlignment="1">
      <alignment horizontal="left"/>
    </xf>
    <xf numFmtId="0" fontId="46" fillId="26" borderId="0" xfId="97" applyFont="1" applyFill="1"/>
    <xf numFmtId="0" fontId="13" fillId="26" borderId="10" xfId="97" applyFont="1" applyFill="1" applyBorder="1"/>
    <xf numFmtId="0" fontId="13" fillId="27" borderId="16" xfId="97" applyFont="1" applyFill="1" applyBorder="1"/>
    <xf numFmtId="0" fontId="13" fillId="27" borderId="0" xfId="97" applyFont="1" applyFill="1" applyBorder="1"/>
    <xf numFmtId="0" fontId="47" fillId="26" borderId="0" xfId="97" applyFont="1" applyFill="1" applyAlignment="1">
      <alignment horizontal="center" wrapText="1"/>
    </xf>
    <xf numFmtId="0" fontId="13" fillId="28" borderId="17" xfId="97" applyFont="1" applyFill="1" applyBorder="1" applyAlignment="1" applyProtection="1">
      <alignment horizontal="center"/>
      <protection locked="0"/>
    </xf>
    <xf numFmtId="0" fontId="43" fillId="0" borderId="17" xfId="97" applyFont="1" applyFill="1" applyBorder="1" applyAlignment="1">
      <alignment wrapText="1"/>
    </xf>
    <xf numFmtId="0" fontId="47" fillId="25" borderId="18" xfId="97" applyFont="1" applyFill="1" applyBorder="1" applyAlignment="1">
      <alignment horizontal="center" wrapText="1"/>
    </xf>
    <xf numFmtId="0" fontId="47" fillId="25" borderId="16" xfId="97" applyFont="1" applyFill="1" applyBorder="1" applyAlignment="1">
      <alignment horizontal="center" wrapText="1"/>
    </xf>
    <xf numFmtId="0" fontId="47" fillId="25" borderId="19" xfId="97" applyFont="1" applyFill="1" applyBorder="1" applyAlignment="1">
      <alignment horizontal="center" wrapText="1"/>
    </xf>
    <xf numFmtId="0" fontId="47" fillId="26" borderId="0" xfId="97" applyFont="1" applyFill="1" applyAlignment="1">
      <alignment wrapText="1"/>
    </xf>
    <xf numFmtId="0" fontId="13" fillId="26" borderId="0" xfId="97" applyFont="1" applyFill="1" applyAlignment="1">
      <alignment horizontal="center"/>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2" xfId="97" applyFont="1" applyFill="1" applyBorder="1" applyAlignment="1">
      <alignment horizontal="left" vertical="top" wrapText="1"/>
    </xf>
    <xf numFmtId="0" fontId="48" fillId="26" borderId="22" xfId="97" applyFont="1" applyFill="1" applyBorder="1" applyAlignment="1">
      <alignment horizontal="left" vertical="top" wrapText="1"/>
    </xf>
    <xf numFmtId="0" fontId="49" fillId="29" borderId="20" xfId="97" applyFont="1" applyFill="1" applyBorder="1" applyAlignment="1">
      <alignment horizontal="left"/>
    </xf>
    <xf numFmtId="0" fontId="49" fillId="29" borderId="21" xfId="97" applyFont="1" applyFill="1" applyBorder="1" applyAlignment="1">
      <alignment horizontal="left"/>
    </xf>
    <xf numFmtId="0" fontId="49" fillId="29" borderId="22" xfId="97" applyFont="1" applyFill="1" applyBorder="1" applyAlignment="1">
      <alignment horizontal="left"/>
    </xf>
    <xf numFmtId="0" fontId="13" fillId="26" borderId="0" xfId="97" applyFont="1" applyFill="1" applyAlignment="1"/>
    <xf numFmtId="0" fontId="34" fillId="26" borderId="0" xfId="97" applyFont="1" applyFill="1" applyAlignment="1">
      <alignment horizontal="left" wrapText="1"/>
    </xf>
    <xf numFmtId="0" fontId="13" fillId="28" borderId="23" xfId="97" applyFont="1" applyFill="1" applyBorder="1" applyAlignment="1" applyProtection="1">
      <alignment horizontal="center" wrapText="1"/>
      <protection locked="0"/>
    </xf>
    <xf numFmtId="0" fontId="51" fillId="26" borderId="0" xfId="99" applyFont="1" applyFill="1" applyAlignment="1">
      <alignment horizontal="left"/>
    </xf>
    <xf numFmtId="0" fontId="51" fillId="26" borderId="0" xfId="99" applyFont="1" applyFill="1" applyAlignment="1"/>
    <xf numFmtId="0" fontId="51" fillId="26" borderId="0" xfId="99" applyFont="1" applyFill="1" applyAlignment="1">
      <alignment horizontal="left"/>
    </xf>
    <xf numFmtId="0" fontId="51" fillId="26" borderId="0" xfId="99" applyFont="1" applyFill="1" applyAlignment="1">
      <alignment wrapText="1"/>
    </xf>
    <xf numFmtId="0" fontId="51" fillId="26" borderId="0" xfId="99" applyFont="1" applyFill="1" applyAlignment="1">
      <alignment horizontal="left" wrapText="1"/>
    </xf>
    <xf numFmtId="0" fontId="44" fillId="26" borderId="0" xfId="98" applyFont="1" applyFill="1" applyBorder="1" applyAlignment="1"/>
    <xf numFmtId="164" fontId="44" fillId="0" borderId="0" xfId="98" applyNumberFormat="1" applyFont="1" applyFill="1" applyBorder="1" applyAlignment="1">
      <alignment horizontal="center"/>
    </xf>
    <xf numFmtId="0" fontId="52" fillId="26" borderId="0" xfId="98" applyFont="1" applyFill="1" applyBorder="1" applyAlignment="1">
      <alignment horizontal="left"/>
    </xf>
    <xf numFmtId="0" fontId="13" fillId="28" borderId="0" xfId="98" applyFont="1" applyFill="1" applyBorder="1" applyAlignment="1" applyProtection="1">
      <alignment horizontal="center"/>
      <protection locked="0"/>
    </xf>
    <xf numFmtId="0" fontId="12" fillId="26" borderId="0" xfId="97" applyFont="1" applyFill="1"/>
    <xf numFmtId="0" fontId="11" fillId="0" borderId="0" xfId="97" applyFont="1" applyFill="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08D357E2-F967-431C-8F2D-7E895457668B}"/>
    <cellStyle name="Normal 6" xfId="98" xr:uid="{DF0A8884-04C8-4F00-89AA-CC051204B9B3}"/>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2E3A415-8073-40B9-88D2-4979600380B0}"/>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32</v>
      </c>
      <c r="F4" s="4">
        <v>24</v>
      </c>
      <c r="G4" s="5">
        <v>7</v>
      </c>
      <c r="H4" s="8">
        <f t="shared" ref="H4:H10" si="0">SUM(E4:G4)</f>
        <v>63</v>
      </c>
    </row>
    <row r="5" spans="1:8" x14ac:dyDescent="0.2">
      <c r="A5" s="38" t="s">
        <v>26</v>
      </c>
      <c r="B5" s="37"/>
      <c r="C5" s="37"/>
      <c r="D5" s="30">
        <v>0</v>
      </c>
      <c r="E5" s="4">
        <v>8</v>
      </c>
      <c r="F5" s="4">
        <v>6</v>
      </c>
      <c r="G5" s="5">
        <v>2</v>
      </c>
      <c r="H5" s="8">
        <f t="shared" si="0"/>
        <v>16</v>
      </c>
    </row>
    <row r="6" spans="1:8" x14ac:dyDescent="0.2">
      <c r="A6" s="38" t="s">
        <v>27</v>
      </c>
      <c r="B6" s="37"/>
      <c r="C6" s="37"/>
      <c r="D6" s="30">
        <v>0</v>
      </c>
      <c r="E6" s="4">
        <v>24</v>
      </c>
      <c r="F6" s="4">
        <v>18</v>
      </c>
      <c r="G6" s="5">
        <v>7.4</v>
      </c>
      <c r="H6" s="8">
        <f t="shared" si="0"/>
        <v>49.4</v>
      </c>
    </row>
    <row r="7" spans="1:8" x14ac:dyDescent="0.2">
      <c r="A7" s="38" t="s">
        <v>28</v>
      </c>
      <c r="B7" s="37"/>
      <c r="C7" s="37"/>
      <c r="D7" s="30">
        <v>0</v>
      </c>
      <c r="E7" s="4">
        <v>28</v>
      </c>
      <c r="F7" s="4">
        <v>18</v>
      </c>
      <c r="G7" s="5">
        <v>6</v>
      </c>
      <c r="H7" s="8">
        <f t="shared" si="0"/>
        <v>52</v>
      </c>
    </row>
    <row r="8" spans="1:8" x14ac:dyDescent="0.2">
      <c r="A8" s="38" t="s">
        <v>29</v>
      </c>
      <c r="B8" s="37"/>
      <c r="C8" s="37"/>
      <c r="D8" s="30">
        <v>0</v>
      </c>
      <c r="E8" s="4">
        <v>36</v>
      </c>
      <c r="F8" s="4">
        <v>24</v>
      </c>
      <c r="G8" s="5">
        <v>9</v>
      </c>
      <c r="H8" s="8">
        <f t="shared" si="0"/>
        <v>69</v>
      </c>
    </row>
    <row r="9" spans="1:8" x14ac:dyDescent="0.2">
      <c r="A9" s="38" t="s">
        <v>30</v>
      </c>
      <c r="B9" s="37"/>
      <c r="C9" s="37"/>
      <c r="D9" s="30">
        <v>0</v>
      </c>
      <c r="E9" s="4">
        <v>32</v>
      </c>
      <c r="F9" s="4">
        <v>21</v>
      </c>
      <c r="G9" s="5">
        <v>4.5999999999999996</v>
      </c>
      <c r="H9" s="8">
        <f t="shared" si="0"/>
        <v>57.6</v>
      </c>
    </row>
    <row r="10" spans="1:8" x14ac:dyDescent="0.2">
      <c r="A10" s="38" t="s">
        <v>31</v>
      </c>
      <c r="B10" s="37"/>
      <c r="C10" s="37"/>
      <c r="D10" s="30">
        <v>0</v>
      </c>
      <c r="E10" s="4">
        <v>24</v>
      </c>
      <c r="F10" s="4">
        <v>18</v>
      </c>
      <c r="G10" s="5">
        <v>6</v>
      </c>
      <c r="H10" s="8">
        <f t="shared" si="0"/>
        <v>48</v>
      </c>
    </row>
    <row r="12" spans="1:8" ht="51" x14ac:dyDescent="0.2">
      <c r="D12" s="31" t="s">
        <v>23</v>
      </c>
      <c r="H12" s="2" t="s">
        <v>32</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32</v>
      </c>
      <c r="F4" s="4">
        <v>24</v>
      </c>
      <c r="G4" s="5">
        <v>7</v>
      </c>
      <c r="H4" s="8">
        <f t="shared" ref="H4:H10" si="0">SUM(E4:G4)</f>
        <v>63</v>
      </c>
    </row>
    <row r="5" spans="1:8" x14ac:dyDescent="0.2">
      <c r="A5" s="38" t="s">
        <v>26</v>
      </c>
      <c r="B5" s="37"/>
      <c r="C5" s="37"/>
      <c r="D5" s="30">
        <v>0</v>
      </c>
      <c r="E5" s="4">
        <v>16</v>
      </c>
      <c r="F5" s="4">
        <v>18</v>
      </c>
      <c r="G5" s="5">
        <v>5</v>
      </c>
      <c r="H5" s="8">
        <f t="shared" si="0"/>
        <v>39</v>
      </c>
    </row>
    <row r="6" spans="1:8" x14ac:dyDescent="0.2">
      <c r="A6" s="38" t="s">
        <v>27</v>
      </c>
      <c r="B6" s="37"/>
      <c r="C6" s="37"/>
      <c r="D6" s="30">
        <v>0</v>
      </c>
      <c r="E6" s="4">
        <v>32</v>
      </c>
      <c r="F6" s="4">
        <v>24</v>
      </c>
      <c r="G6" s="5">
        <v>8</v>
      </c>
      <c r="H6" s="8">
        <f t="shared" si="0"/>
        <v>64</v>
      </c>
    </row>
    <row r="7" spans="1:8" x14ac:dyDescent="0.2">
      <c r="A7" s="38" t="s">
        <v>28</v>
      </c>
      <c r="B7" s="37"/>
      <c r="C7" s="37"/>
      <c r="D7" s="30">
        <v>0</v>
      </c>
      <c r="E7" s="4">
        <v>28</v>
      </c>
      <c r="F7" s="4">
        <v>24</v>
      </c>
      <c r="G7" s="5">
        <v>7</v>
      </c>
      <c r="H7" s="8">
        <f t="shared" si="0"/>
        <v>59</v>
      </c>
    </row>
    <row r="8" spans="1:8" x14ac:dyDescent="0.2">
      <c r="A8" s="38" t="s">
        <v>29</v>
      </c>
      <c r="B8" s="37"/>
      <c r="C8" s="37"/>
      <c r="D8" s="30">
        <v>0</v>
      </c>
      <c r="E8" s="4">
        <v>32</v>
      </c>
      <c r="F8" s="4">
        <v>24</v>
      </c>
      <c r="G8" s="5">
        <v>8</v>
      </c>
      <c r="H8" s="8">
        <f t="shared" si="0"/>
        <v>64</v>
      </c>
    </row>
    <row r="9" spans="1:8" x14ac:dyDescent="0.2">
      <c r="A9" s="38" t="s">
        <v>30</v>
      </c>
      <c r="B9" s="37"/>
      <c r="C9" s="37"/>
      <c r="D9" s="30">
        <v>0</v>
      </c>
      <c r="E9" s="4">
        <v>32</v>
      </c>
      <c r="F9" s="4">
        <v>24</v>
      </c>
      <c r="G9" s="5">
        <v>6</v>
      </c>
      <c r="H9" s="8">
        <f t="shared" si="0"/>
        <v>62</v>
      </c>
    </row>
    <row r="10" spans="1:8" x14ac:dyDescent="0.2">
      <c r="A10" s="38" t="s">
        <v>31</v>
      </c>
      <c r="B10" s="37"/>
      <c r="C10" s="37"/>
      <c r="D10" s="30">
        <v>0</v>
      </c>
      <c r="E10" s="4">
        <v>32</v>
      </c>
      <c r="F10" s="4">
        <v>24</v>
      </c>
      <c r="G10" s="5">
        <v>7.6</v>
      </c>
      <c r="H10" s="8">
        <f t="shared" si="0"/>
        <v>63.6</v>
      </c>
    </row>
    <row r="12" spans="1:8" ht="51" x14ac:dyDescent="0.2">
      <c r="D12" s="31" t="s">
        <v>23</v>
      </c>
      <c r="H12" s="2" t="s">
        <v>32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32</v>
      </c>
      <c r="F4" s="4">
        <v>30</v>
      </c>
      <c r="G4" s="5">
        <v>8</v>
      </c>
      <c r="H4" s="8">
        <f t="shared" ref="H4:H10" si="0">SUM(E4:G4)</f>
        <v>70</v>
      </c>
    </row>
    <row r="5" spans="1:8" x14ac:dyDescent="0.2">
      <c r="A5" s="38" t="s">
        <v>26</v>
      </c>
      <c r="B5" s="37"/>
      <c r="C5" s="37"/>
      <c r="D5" s="30">
        <v>0</v>
      </c>
      <c r="E5" s="4">
        <v>24</v>
      </c>
      <c r="F5" s="4">
        <v>18</v>
      </c>
      <c r="G5" s="5">
        <v>6</v>
      </c>
      <c r="H5" s="8">
        <f t="shared" si="0"/>
        <v>48</v>
      </c>
    </row>
    <row r="6" spans="1:8" x14ac:dyDescent="0.2">
      <c r="A6" s="38" t="s">
        <v>27</v>
      </c>
      <c r="B6" s="37"/>
      <c r="C6" s="37"/>
      <c r="D6" s="30">
        <v>0</v>
      </c>
      <c r="E6" s="4">
        <v>32</v>
      </c>
      <c r="F6" s="4">
        <v>30</v>
      </c>
      <c r="G6" s="5">
        <v>8</v>
      </c>
      <c r="H6" s="8">
        <f t="shared" si="0"/>
        <v>70</v>
      </c>
    </row>
    <row r="7" spans="1:8" x14ac:dyDescent="0.2">
      <c r="A7" s="38" t="s">
        <v>28</v>
      </c>
      <c r="B7" s="37"/>
      <c r="C7" s="37"/>
      <c r="D7" s="30">
        <v>0</v>
      </c>
      <c r="E7" s="4">
        <v>40</v>
      </c>
      <c r="F7" s="4">
        <v>30</v>
      </c>
      <c r="G7" s="5">
        <v>8</v>
      </c>
      <c r="H7" s="8">
        <f t="shared" si="0"/>
        <v>78</v>
      </c>
    </row>
    <row r="8" spans="1:8" x14ac:dyDescent="0.2">
      <c r="A8" s="38" t="s">
        <v>29</v>
      </c>
      <c r="B8" s="37"/>
      <c r="C8" s="37"/>
      <c r="D8" s="30">
        <v>0</v>
      </c>
      <c r="E8" s="4">
        <v>40</v>
      </c>
      <c r="F8" s="4">
        <v>30</v>
      </c>
      <c r="G8" s="5">
        <v>8</v>
      </c>
      <c r="H8" s="8">
        <f t="shared" si="0"/>
        <v>78</v>
      </c>
    </row>
    <row r="9" spans="1:8" x14ac:dyDescent="0.2">
      <c r="A9" s="38" t="s">
        <v>30</v>
      </c>
      <c r="B9" s="37"/>
      <c r="C9" s="37"/>
      <c r="D9" s="30">
        <v>0</v>
      </c>
      <c r="E9" s="4">
        <v>40</v>
      </c>
      <c r="F9" s="4">
        <v>30</v>
      </c>
      <c r="G9" s="5">
        <v>10</v>
      </c>
      <c r="H9" s="8">
        <f t="shared" si="0"/>
        <v>80</v>
      </c>
    </row>
    <row r="10" spans="1:8" x14ac:dyDescent="0.2">
      <c r="A10" s="38" t="s">
        <v>31</v>
      </c>
      <c r="B10" s="37"/>
      <c r="C10" s="37"/>
      <c r="D10" s="30">
        <v>0</v>
      </c>
      <c r="E10" s="4">
        <v>32</v>
      </c>
      <c r="F10" s="4">
        <v>30</v>
      </c>
      <c r="G10" s="5">
        <v>8</v>
      </c>
      <c r="H10" s="8">
        <f t="shared" si="0"/>
        <v>70</v>
      </c>
    </row>
    <row r="12" spans="1:8" ht="51" x14ac:dyDescent="0.2">
      <c r="D12" s="31" t="s">
        <v>23</v>
      </c>
      <c r="H12" s="2" t="s">
        <v>32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24</v>
      </c>
      <c r="F4" s="4">
        <v>24</v>
      </c>
      <c r="G4" s="5">
        <v>6</v>
      </c>
      <c r="H4" s="8">
        <f t="shared" ref="H4:H10" si="0">SUM(E4:G4)</f>
        <v>54</v>
      </c>
    </row>
    <row r="5" spans="1:8" x14ac:dyDescent="0.2">
      <c r="A5" s="38" t="s">
        <v>26</v>
      </c>
      <c r="B5" s="37"/>
      <c r="C5" s="37"/>
      <c r="D5" s="30">
        <v>0</v>
      </c>
      <c r="E5" s="4">
        <v>24</v>
      </c>
      <c r="F5" s="4">
        <v>24</v>
      </c>
      <c r="G5" s="5">
        <v>6</v>
      </c>
      <c r="H5" s="8">
        <f t="shared" si="0"/>
        <v>54</v>
      </c>
    </row>
    <row r="6" spans="1:8" x14ac:dyDescent="0.2">
      <c r="A6" s="38" t="s">
        <v>27</v>
      </c>
      <c r="B6" s="37"/>
      <c r="C6" s="37"/>
      <c r="D6" s="30">
        <v>0</v>
      </c>
      <c r="E6" s="4">
        <v>40</v>
      </c>
      <c r="F6" s="4">
        <v>24</v>
      </c>
      <c r="G6" s="5">
        <v>8</v>
      </c>
      <c r="H6" s="8">
        <f t="shared" si="0"/>
        <v>72</v>
      </c>
    </row>
    <row r="7" spans="1:8" x14ac:dyDescent="0.2">
      <c r="A7" s="38" t="s">
        <v>28</v>
      </c>
      <c r="B7" s="37"/>
      <c r="C7" s="37"/>
      <c r="D7" s="30">
        <v>0</v>
      </c>
      <c r="E7" s="4">
        <v>40</v>
      </c>
      <c r="F7" s="4">
        <v>30</v>
      </c>
      <c r="G7" s="5">
        <v>10</v>
      </c>
      <c r="H7" s="8">
        <f t="shared" si="0"/>
        <v>80</v>
      </c>
    </row>
    <row r="8" spans="1:8" x14ac:dyDescent="0.2">
      <c r="A8" s="38" t="s">
        <v>29</v>
      </c>
      <c r="B8" s="37"/>
      <c r="C8" s="37"/>
      <c r="D8" s="30">
        <v>0</v>
      </c>
      <c r="E8" s="4">
        <v>40</v>
      </c>
      <c r="F8" s="4">
        <v>30</v>
      </c>
      <c r="G8" s="5">
        <v>10</v>
      </c>
      <c r="H8" s="8">
        <f t="shared" si="0"/>
        <v>80</v>
      </c>
    </row>
    <row r="9" spans="1:8" x14ac:dyDescent="0.2">
      <c r="A9" s="38" t="s">
        <v>30</v>
      </c>
      <c r="B9" s="37"/>
      <c r="C9" s="37"/>
      <c r="D9" s="30">
        <v>0</v>
      </c>
      <c r="E9" s="4">
        <v>32</v>
      </c>
      <c r="F9" s="4">
        <v>24</v>
      </c>
      <c r="G9" s="5">
        <v>8</v>
      </c>
      <c r="H9" s="8">
        <f t="shared" si="0"/>
        <v>64</v>
      </c>
    </row>
    <row r="10" spans="1:8" x14ac:dyDescent="0.2">
      <c r="A10" s="38" t="s">
        <v>31</v>
      </c>
      <c r="B10" s="37"/>
      <c r="C10" s="37"/>
      <c r="D10" s="30">
        <v>0</v>
      </c>
      <c r="E10" s="4">
        <v>32</v>
      </c>
      <c r="F10" s="4">
        <v>30</v>
      </c>
      <c r="G10" s="5">
        <v>10</v>
      </c>
      <c r="H10" s="8">
        <f t="shared" si="0"/>
        <v>72</v>
      </c>
    </row>
    <row r="12" spans="1:8" ht="51" x14ac:dyDescent="0.2">
      <c r="D12" s="31" t="s">
        <v>23</v>
      </c>
      <c r="H12" s="2" t="s">
        <v>32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37.6</v>
      </c>
      <c r="F4" s="4">
        <v>28.200000000000003</v>
      </c>
      <c r="G4" s="5">
        <v>9</v>
      </c>
      <c r="H4" s="8">
        <f t="shared" ref="H4:H10" si="0">SUM(E4:G4)</f>
        <v>74.800000000000011</v>
      </c>
    </row>
    <row r="5" spans="1:8" x14ac:dyDescent="0.2">
      <c r="A5" s="38" t="s">
        <v>26</v>
      </c>
      <c r="B5" s="37"/>
      <c r="C5" s="37"/>
      <c r="D5" s="30">
        <v>0</v>
      </c>
      <c r="E5" s="4">
        <v>19.2</v>
      </c>
      <c r="F5" s="4">
        <v>15</v>
      </c>
      <c r="G5" s="5">
        <v>4.8</v>
      </c>
      <c r="H5" s="8">
        <f t="shared" si="0"/>
        <v>39</v>
      </c>
    </row>
    <row r="6" spans="1:8" x14ac:dyDescent="0.2">
      <c r="A6" s="38" t="s">
        <v>27</v>
      </c>
      <c r="B6" s="37"/>
      <c r="C6" s="37"/>
      <c r="D6" s="30">
        <v>0</v>
      </c>
      <c r="E6" s="4">
        <v>33.6</v>
      </c>
      <c r="F6" s="4">
        <v>27</v>
      </c>
      <c r="G6" s="5">
        <v>7</v>
      </c>
      <c r="H6" s="8">
        <f t="shared" si="0"/>
        <v>67.599999999999994</v>
      </c>
    </row>
    <row r="7" spans="1:8" x14ac:dyDescent="0.2">
      <c r="A7" s="38" t="s">
        <v>28</v>
      </c>
      <c r="B7" s="37"/>
      <c r="C7" s="37"/>
      <c r="D7" s="30">
        <v>0</v>
      </c>
      <c r="E7" s="4">
        <v>35.200000000000003</v>
      </c>
      <c r="F7" s="4">
        <v>28.200000000000003</v>
      </c>
      <c r="G7" s="5">
        <v>8.8000000000000007</v>
      </c>
      <c r="H7" s="8">
        <f t="shared" si="0"/>
        <v>72.2</v>
      </c>
    </row>
    <row r="8" spans="1:8" x14ac:dyDescent="0.2">
      <c r="A8" s="38" t="s">
        <v>29</v>
      </c>
      <c r="B8" s="37"/>
      <c r="C8" s="37"/>
      <c r="D8" s="30">
        <v>0</v>
      </c>
      <c r="E8" s="4">
        <v>36</v>
      </c>
      <c r="F8" s="4">
        <v>25.799999999999997</v>
      </c>
      <c r="G8" s="5">
        <v>8</v>
      </c>
      <c r="H8" s="8">
        <f t="shared" si="0"/>
        <v>69.8</v>
      </c>
    </row>
    <row r="9" spans="1:8" x14ac:dyDescent="0.2">
      <c r="A9" s="38" t="s">
        <v>30</v>
      </c>
      <c r="B9" s="37"/>
      <c r="C9" s="37"/>
      <c r="D9" s="30">
        <v>0</v>
      </c>
      <c r="E9" s="4">
        <v>32</v>
      </c>
      <c r="F9" s="4">
        <v>22.799999999999997</v>
      </c>
      <c r="G9" s="5">
        <v>7.6</v>
      </c>
      <c r="H9" s="8">
        <f t="shared" si="0"/>
        <v>62.4</v>
      </c>
    </row>
    <row r="10" spans="1:8" x14ac:dyDescent="0.2">
      <c r="A10" s="38" t="s">
        <v>31</v>
      </c>
      <c r="B10" s="37"/>
      <c r="C10" s="37"/>
      <c r="D10" s="30">
        <v>0</v>
      </c>
      <c r="E10" s="4">
        <v>33.6</v>
      </c>
      <c r="F10" s="4">
        <v>25.200000000000003</v>
      </c>
      <c r="G10" s="5">
        <v>8.4</v>
      </c>
      <c r="H10" s="8">
        <f t="shared" si="0"/>
        <v>67.2</v>
      </c>
    </row>
    <row r="12" spans="1:8" ht="51" x14ac:dyDescent="0.2">
      <c r="D12" s="31" t="s">
        <v>23</v>
      </c>
      <c r="H12" s="2" t="s">
        <v>32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zoomScale="130" zoomScaleNormal="130" workbookViewId="0">
      <selection activeCell="H12" sqref="H12"/>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30">
        <v>0</v>
      </c>
      <c r="E4" s="4">
        <v>40</v>
      </c>
      <c r="F4" s="4">
        <v>30</v>
      </c>
      <c r="G4" s="5">
        <v>10</v>
      </c>
      <c r="H4" s="8">
        <f t="shared" ref="H4:H10" si="0">SUM(E4:G4)</f>
        <v>80</v>
      </c>
    </row>
    <row r="5" spans="1:8" x14ac:dyDescent="0.2">
      <c r="A5" s="38" t="s">
        <v>26</v>
      </c>
      <c r="B5" s="37"/>
      <c r="C5" s="37"/>
      <c r="D5" s="30">
        <v>0</v>
      </c>
      <c r="E5" s="4">
        <v>24</v>
      </c>
      <c r="F5" s="4">
        <v>24</v>
      </c>
      <c r="G5" s="5">
        <v>2</v>
      </c>
      <c r="H5" s="8">
        <f t="shared" si="0"/>
        <v>50</v>
      </c>
    </row>
    <row r="6" spans="1:8" x14ac:dyDescent="0.2">
      <c r="A6" s="38" t="s">
        <v>27</v>
      </c>
      <c r="B6" s="37"/>
      <c r="C6" s="37"/>
      <c r="D6" s="30">
        <v>0</v>
      </c>
      <c r="E6" s="4">
        <v>40</v>
      </c>
      <c r="F6" s="4">
        <v>30</v>
      </c>
      <c r="G6" s="5">
        <v>8</v>
      </c>
      <c r="H6" s="8">
        <f t="shared" si="0"/>
        <v>78</v>
      </c>
    </row>
    <row r="7" spans="1:8" x14ac:dyDescent="0.2">
      <c r="A7" s="38" t="s">
        <v>28</v>
      </c>
      <c r="B7" s="37"/>
      <c r="C7" s="37"/>
      <c r="D7" s="30">
        <v>0</v>
      </c>
      <c r="E7" s="4">
        <v>40</v>
      </c>
      <c r="F7" s="4">
        <v>30</v>
      </c>
      <c r="G7" s="5">
        <v>10</v>
      </c>
      <c r="H7" s="8">
        <f t="shared" si="0"/>
        <v>80</v>
      </c>
    </row>
    <row r="8" spans="1:8" x14ac:dyDescent="0.2">
      <c r="A8" s="38" t="s">
        <v>29</v>
      </c>
      <c r="B8" s="37"/>
      <c r="C8" s="37"/>
      <c r="D8" s="30">
        <v>0</v>
      </c>
      <c r="E8" s="4">
        <v>40</v>
      </c>
      <c r="F8" s="4">
        <v>30</v>
      </c>
      <c r="G8" s="5">
        <v>8</v>
      </c>
      <c r="H8" s="8">
        <f t="shared" si="0"/>
        <v>78</v>
      </c>
    </row>
    <row r="9" spans="1:8" x14ac:dyDescent="0.2">
      <c r="A9" s="38" t="s">
        <v>30</v>
      </c>
      <c r="B9" s="37"/>
      <c r="C9" s="37"/>
      <c r="D9" s="30">
        <v>0</v>
      </c>
      <c r="E9" s="4">
        <v>40</v>
      </c>
      <c r="F9" s="4">
        <v>30</v>
      </c>
      <c r="G9" s="5">
        <v>10</v>
      </c>
      <c r="H9" s="8">
        <f t="shared" si="0"/>
        <v>80</v>
      </c>
    </row>
    <row r="10" spans="1:8" x14ac:dyDescent="0.2">
      <c r="A10" s="38" t="s">
        <v>31</v>
      </c>
      <c r="B10" s="37"/>
      <c r="C10" s="37"/>
      <c r="D10" s="30">
        <v>0</v>
      </c>
      <c r="E10" s="4">
        <v>40</v>
      </c>
      <c r="F10" s="4">
        <v>30</v>
      </c>
      <c r="G10" s="5">
        <v>10</v>
      </c>
      <c r="H10" s="8">
        <f t="shared" si="0"/>
        <v>80</v>
      </c>
    </row>
    <row r="12" spans="1:8" ht="51" x14ac:dyDescent="0.2">
      <c r="D12" s="31" t="s">
        <v>23</v>
      </c>
      <c r="H12" s="2" t="s">
        <v>32</v>
      </c>
    </row>
  </sheetData>
  <mergeCells count="1">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2"/>
  <sheetViews>
    <sheetView zoomScale="130" zoomScaleNormal="130" workbookViewId="0">
      <selection activeCell="E21" sqref="E21"/>
    </sheetView>
  </sheetViews>
  <sheetFormatPr defaultRowHeight="12.75" x14ac:dyDescent="0.2"/>
  <cols>
    <col min="1" max="3" width="9.42578125" customWidth="1"/>
    <col min="4" max="4" width="8.85546875" style="28" customWidth="1"/>
    <col min="5" max="7" width="8.85546875" customWidth="1"/>
    <col min="8" max="8" width="9.42578125" customWidth="1"/>
  </cols>
  <sheetData>
    <row r="1" spans="1:8" ht="15.75" x14ac:dyDescent="0.25">
      <c r="A1" s="9" t="s">
        <v>0</v>
      </c>
      <c r="B1" s="3"/>
      <c r="C1" s="3"/>
      <c r="D1" s="27"/>
      <c r="E1" s="1"/>
      <c r="F1" s="1"/>
      <c r="G1" s="1"/>
      <c r="H1" s="1"/>
    </row>
    <row r="2" spans="1:8" ht="15.75" x14ac:dyDescent="0.25">
      <c r="A2" s="1"/>
    </row>
    <row r="3" spans="1:8" s="2" customFormat="1" x14ac:dyDescent="0.2">
      <c r="A3" s="49"/>
      <c r="B3" s="49"/>
      <c r="C3" s="49"/>
      <c r="D3" s="29" t="s">
        <v>9</v>
      </c>
      <c r="E3" s="6" t="s">
        <v>10</v>
      </c>
      <c r="F3" s="6" t="s">
        <v>11</v>
      </c>
      <c r="G3" s="6" t="s">
        <v>12</v>
      </c>
      <c r="H3" s="7" t="s">
        <v>13</v>
      </c>
    </row>
    <row r="4" spans="1:8" x14ac:dyDescent="0.2">
      <c r="A4" s="38" t="s">
        <v>25</v>
      </c>
      <c r="B4" s="37"/>
      <c r="C4" s="37"/>
      <c r="D4" s="48">
        <v>13.483146067415721</v>
      </c>
      <c r="E4" s="4">
        <v>36</v>
      </c>
      <c r="F4" s="4">
        <v>18</v>
      </c>
      <c r="G4" s="5">
        <v>9</v>
      </c>
      <c r="H4" s="8">
        <f t="shared" ref="H4:H10" si="0">SUM(E4:G4)</f>
        <v>63</v>
      </c>
    </row>
    <row r="5" spans="1:8" x14ac:dyDescent="0.2">
      <c r="A5" s="38" t="s">
        <v>26</v>
      </c>
      <c r="B5" s="37"/>
      <c r="C5" s="37"/>
      <c r="D5" s="48">
        <v>20</v>
      </c>
      <c r="E5" s="4">
        <v>8</v>
      </c>
      <c r="F5" s="4">
        <v>6</v>
      </c>
      <c r="G5" s="5">
        <v>2</v>
      </c>
      <c r="H5" s="8">
        <f t="shared" si="0"/>
        <v>16</v>
      </c>
    </row>
    <row r="6" spans="1:8" x14ac:dyDescent="0.2">
      <c r="A6" s="38" t="s">
        <v>27</v>
      </c>
      <c r="B6" s="37"/>
      <c r="C6" s="37"/>
      <c r="D6" s="48">
        <v>16.12903225806452</v>
      </c>
      <c r="E6" s="4">
        <v>24</v>
      </c>
      <c r="F6" s="4">
        <v>18</v>
      </c>
      <c r="G6" s="5">
        <v>8</v>
      </c>
      <c r="H6" s="8">
        <f t="shared" si="0"/>
        <v>50</v>
      </c>
    </row>
    <row r="7" spans="1:8" x14ac:dyDescent="0.2">
      <c r="A7" s="38" t="s">
        <v>28</v>
      </c>
      <c r="B7" s="37"/>
      <c r="C7" s="37"/>
      <c r="D7" s="48">
        <v>13.032502627135321</v>
      </c>
      <c r="E7" s="4">
        <v>36</v>
      </c>
      <c r="F7" s="4">
        <v>24</v>
      </c>
      <c r="G7" s="5">
        <v>9</v>
      </c>
      <c r="H7" s="8">
        <f t="shared" si="0"/>
        <v>69</v>
      </c>
    </row>
    <row r="8" spans="1:8" x14ac:dyDescent="0.2">
      <c r="A8" s="38" t="s">
        <v>29</v>
      </c>
      <c r="B8" s="37"/>
      <c r="C8" s="37"/>
      <c r="D8" s="48">
        <v>20</v>
      </c>
      <c r="E8" s="4">
        <v>40</v>
      </c>
      <c r="F8" s="4">
        <v>30</v>
      </c>
      <c r="G8" s="5">
        <v>9.6</v>
      </c>
      <c r="H8" s="8">
        <f t="shared" si="0"/>
        <v>79.599999999999994</v>
      </c>
    </row>
    <row r="9" spans="1:8" x14ac:dyDescent="0.2">
      <c r="A9" s="38" t="s">
        <v>30</v>
      </c>
      <c r="B9" s="37"/>
      <c r="C9" s="37"/>
      <c r="D9" s="48">
        <v>20</v>
      </c>
      <c r="E9" s="4">
        <v>32</v>
      </c>
      <c r="F9" s="4">
        <v>21</v>
      </c>
      <c r="G9" s="5">
        <v>6</v>
      </c>
      <c r="H9" s="8">
        <f t="shared" si="0"/>
        <v>59</v>
      </c>
    </row>
    <row r="10" spans="1:8" x14ac:dyDescent="0.2">
      <c r="A10" s="38" t="s">
        <v>31</v>
      </c>
      <c r="B10" s="37"/>
      <c r="C10" s="37"/>
      <c r="D10" s="48">
        <v>20</v>
      </c>
      <c r="E10" s="4">
        <v>40</v>
      </c>
      <c r="F10" s="4">
        <v>28.200000000000003</v>
      </c>
      <c r="G10" s="5">
        <v>10</v>
      </c>
      <c r="H10" s="8">
        <f t="shared" si="0"/>
        <v>78.2</v>
      </c>
    </row>
    <row r="12" spans="1:8" ht="51" x14ac:dyDescent="0.2">
      <c r="D12" s="31" t="s">
        <v>23</v>
      </c>
      <c r="H12" t="s">
        <v>32</v>
      </c>
    </row>
  </sheetData>
  <mergeCells count="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tabSelected="1" workbookViewId="0">
      <selection activeCell="E16" sqref="E16"/>
    </sheetView>
  </sheetViews>
  <sheetFormatPr defaultRowHeight="15" x14ac:dyDescent="0.2"/>
  <cols>
    <col min="1" max="1" width="33" style="13" customWidth="1"/>
    <col min="2" max="9" width="7.7109375" style="13" customWidth="1"/>
    <col min="10" max="11" width="7.5703125" style="13" customWidth="1"/>
    <col min="12" max="14" width="7.7109375" style="13" customWidth="1"/>
    <col min="15" max="16384" width="9.140625" style="13"/>
  </cols>
  <sheetData>
    <row r="1" spans="1:17" ht="15.75" x14ac:dyDescent="0.25">
      <c r="A1" s="10" t="s">
        <v>14</v>
      </c>
      <c r="B1" s="11"/>
      <c r="C1" s="10"/>
      <c r="D1" s="10"/>
      <c r="E1" s="10"/>
      <c r="F1" s="10"/>
      <c r="G1" s="10"/>
      <c r="H1" s="10"/>
      <c r="I1" s="10"/>
      <c r="J1" s="10"/>
      <c r="K1" s="12"/>
      <c r="L1" s="12"/>
    </row>
    <row r="2" spans="1:17" ht="15.75" x14ac:dyDescent="0.25">
      <c r="A2" s="10"/>
      <c r="B2" s="11"/>
      <c r="C2" s="10"/>
      <c r="D2" s="10"/>
      <c r="E2" s="10"/>
      <c r="F2" s="10"/>
      <c r="G2" s="10"/>
      <c r="H2" s="10"/>
      <c r="I2" s="10"/>
      <c r="J2" s="10"/>
      <c r="K2" s="12"/>
      <c r="L2" s="12"/>
    </row>
    <row r="3" spans="1:17" s="34" customFormat="1" ht="15.75" x14ac:dyDescent="0.25">
      <c r="A3" s="51" t="s">
        <v>24</v>
      </c>
      <c r="B3" s="51"/>
      <c r="C3" s="51"/>
      <c r="D3" s="51"/>
      <c r="E3" s="51"/>
      <c r="F3" s="51"/>
      <c r="G3" s="51"/>
      <c r="H3" s="51"/>
      <c r="I3" s="51"/>
      <c r="J3" s="51"/>
      <c r="K3" s="33"/>
      <c r="L3" s="33"/>
    </row>
    <row r="4" spans="1:17" x14ac:dyDescent="0.2">
      <c r="A4" s="11"/>
      <c r="B4" s="11"/>
      <c r="C4" s="11"/>
      <c r="D4" s="11"/>
      <c r="E4" s="11"/>
      <c r="F4" s="11"/>
      <c r="G4" s="11"/>
      <c r="H4" s="11"/>
      <c r="I4" s="11"/>
      <c r="J4" s="11"/>
    </row>
    <row r="5" spans="1:17" ht="15.75" x14ac:dyDescent="0.25">
      <c r="I5" s="50" t="s">
        <v>20</v>
      </c>
      <c r="J5" s="50"/>
      <c r="K5" s="12"/>
      <c r="L5" s="12"/>
      <c r="M5" s="50" t="s">
        <v>21</v>
      </c>
      <c r="N5" s="50"/>
      <c r="O5" s="12"/>
      <c r="P5" s="50" t="s">
        <v>22</v>
      </c>
      <c r="Q5" s="50"/>
    </row>
    <row r="6" spans="1:17" s="17" customFormat="1" ht="135" customHeight="1" x14ac:dyDescent="0.2">
      <c r="A6" s="14"/>
      <c r="B6" s="15" t="s">
        <v>2</v>
      </c>
      <c r="C6" s="15" t="s">
        <v>3</v>
      </c>
      <c r="D6" s="15" t="s">
        <v>4</v>
      </c>
      <c r="E6" s="15" t="s">
        <v>5</v>
      </c>
      <c r="F6" s="15" t="s">
        <v>6</v>
      </c>
      <c r="G6" s="15" t="s">
        <v>7</v>
      </c>
      <c r="H6" s="16" t="s">
        <v>8</v>
      </c>
      <c r="I6" s="15" t="s">
        <v>15</v>
      </c>
      <c r="J6" s="26" t="s">
        <v>16</v>
      </c>
      <c r="L6" s="16" t="str">
        <f>H6</f>
        <v>Evaluator 7</v>
      </c>
      <c r="M6" s="15" t="s">
        <v>18</v>
      </c>
      <c r="N6" s="26" t="s">
        <v>17</v>
      </c>
      <c r="P6" s="15" t="s">
        <v>1</v>
      </c>
      <c r="Q6" s="26" t="s">
        <v>19</v>
      </c>
    </row>
    <row r="7" spans="1:17" ht="16.5" customHeight="1" x14ac:dyDescent="0.25">
      <c r="A7" s="35" t="s">
        <v>25</v>
      </c>
      <c r="B7" s="18">
        <f>'1'!H4</f>
        <v>63</v>
      </c>
      <c r="C7" s="18">
        <f>'2'!H4</f>
        <v>63</v>
      </c>
      <c r="D7" s="18">
        <f>'3'!H4</f>
        <v>70</v>
      </c>
      <c r="E7" s="18">
        <f>'4'!H4</f>
        <v>54</v>
      </c>
      <c r="F7" s="18">
        <f>'5'!H4</f>
        <v>74.800000000000011</v>
      </c>
      <c r="G7" s="18">
        <f>'6'!H4</f>
        <v>80</v>
      </c>
      <c r="H7" s="19">
        <f>'7'!H4</f>
        <v>63</v>
      </c>
      <c r="I7" s="18">
        <f>AVERAGE(B7:H7)</f>
        <v>66.828571428571436</v>
      </c>
      <c r="J7" s="46">
        <f>RANK(I7,$I$7:$I$13,0)</f>
        <v>4</v>
      </c>
      <c r="L7" s="21">
        <f>'7'!D4</f>
        <v>13.483146067415721</v>
      </c>
      <c r="M7" s="18">
        <f>AVERAGE(L7)</f>
        <v>13.483146067415721</v>
      </c>
      <c r="N7" s="46">
        <f>RANK(M7,$M$7:$M$13,0)</f>
        <v>6</v>
      </c>
      <c r="P7" s="22">
        <f>I7+M7</f>
        <v>80.311717495987153</v>
      </c>
      <c r="Q7" s="46">
        <f>RANK(P7,$P$7:$P$13,0)</f>
        <v>6</v>
      </c>
    </row>
    <row r="8" spans="1:17" ht="16.5" customHeight="1" x14ac:dyDescent="0.25">
      <c r="A8" s="36" t="s">
        <v>26</v>
      </c>
      <c r="B8" s="18">
        <f>'1'!H5</f>
        <v>16</v>
      </c>
      <c r="C8" s="18">
        <f>'2'!H5</f>
        <v>39</v>
      </c>
      <c r="D8" s="18">
        <f>'3'!H5</f>
        <v>48</v>
      </c>
      <c r="E8" s="18">
        <f>'4'!H5</f>
        <v>54</v>
      </c>
      <c r="F8" s="18">
        <f>'5'!H5</f>
        <v>39</v>
      </c>
      <c r="G8" s="18">
        <f>'6'!H5</f>
        <v>50</v>
      </c>
      <c r="H8" s="19">
        <f>'7'!H5</f>
        <v>16</v>
      </c>
      <c r="I8" s="18">
        <f t="shared" ref="I8:I13" si="0">AVERAGE(B8:H8)</f>
        <v>37.428571428571431</v>
      </c>
      <c r="J8" s="47">
        <f t="shared" ref="J8:J13" si="1">RANK(I8,$I$7:$I$13,0)</f>
        <v>7</v>
      </c>
      <c r="L8" s="23">
        <f>'7'!D5</f>
        <v>20</v>
      </c>
      <c r="M8" s="20">
        <f t="shared" ref="M8:M13" si="2">AVERAGE(L8)</f>
        <v>20</v>
      </c>
      <c r="N8" s="47">
        <f t="shared" ref="N8:N13" si="3">RANK(M8,$M$7:$M$13,0)</f>
        <v>1</v>
      </c>
      <c r="P8" s="24">
        <f t="shared" ref="P8:P13" si="4">I8+M8</f>
        <v>57.428571428571431</v>
      </c>
      <c r="Q8" s="47">
        <f t="shared" ref="Q8:Q12" si="5">RANK(P8,$P$7:$P$13,0)</f>
        <v>7</v>
      </c>
    </row>
    <row r="9" spans="1:17" ht="16.5" customHeight="1" x14ac:dyDescent="0.25">
      <c r="A9" s="36" t="s">
        <v>27</v>
      </c>
      <c r="B9" s="18">
        <f>'1'!H6</f>
        <v>49.4</v>
      </c>
      <c r="C9" s="18">
        <f>'2'!H6</f>
        <v>64</v>
      </c>
      <c r="D9" s="18">
        <f>'3'!H6</f>
        <v>70</v>
      </c>
      <c r="E9" s="18">
        <f>'4'!H6</f>
        <v>72</v>
      </c>
      <c r="F9" s="18">
        <f>'5'!H6</f>
        <v>67.599999999999994</v>
      </c>
      <c r="G9" s="18">
        <f>'6'!H6</f>
        <v>78</v>
      </c>
      <c r="H9" s="19">
        <f>'7'!H6</f>
        <v>50</v>
      </c>
      <c r="I9" s="18">
        <f t="shared" si="0"/>
        <v>64.428571428571431</v>
      </c>
      <c r="J9" s="47">
        <f t="shared" si="1"/>
        <v>6</v>
      </c>
      <c r="L9" s="23">
        <f>'7'!D6</f>
        <v>16.12903225806452</v>
      </c>
      <c r="M9" s="20">
        <f t="shared" si="2"/>
        <v>16.12903225806452</v>
      </c>
      <c r="N9" s="47">
        <f t="shared" si="3"/>
        <v>5</v>
      </c>
      <c r="P9" s="24">
        <f t="shared" si="4"/>
        <v>80.557603686635957</v>
      </c>
      <c r="Q9" s="47">
        <f t="shared" si="5"/>
        <v>5</v>
      </c>
    </row>
    <row r="10" spans="1:17" s="32" customFormat="1" ht="15.75" x14ac:dyDescent="0.25">
      <c r="A10" s="39" t="s">
        <v>28</v>
      </c>
      <c r="B10" s="40">
        <f>'1'!H7</f>
        <v>52</v>
      </c>
      <c r="C10" s="40">
        <f>'2'!H7</f>
        <v>59</v>
      </c>
      <c r="D10" s="40">
        <f>'3'!H7</f>
        <v>78</v>
      </c>
      <c r="E10" s="40">
        <f>'4'!H7</f>
        <v>80</v>
      </c>
      <c r="F10" s="40">
        <f>'5'!H7</f>
        <v>72.2</v>
      </c>
      <c r="G10" s="40">
        <f>'6'!H7</f>
        <v>80</v>
      </c>
      <c r="H10" s="41">
        <f>'7'!H7</f>
        <v>69</v>
      </c>
      <c r="I10" s="40">
        <f t="shared" si="0"/>
        <v>70.028571428571425</v>
      </c>
      <c r="J10" s="42">
        <f t="shared" si="1"/>
        <v>2</v>
      </c>
      <c r="L10" s="43">
        <f>'7'!D7</f>
        <v>13.032502627135321</v>
      </c>
      <c r="M10" s="44">
        <f t="shared" si="2"/>
        <v>13.032502627135321</v>
      </c>
      <c r="N10" s="42">
        <f t="shared" si="3"/>
        <v>7</v>
      </c>
      <c r="P10" s="45">
        <f t="shared" si="4"/>
        <v>83.06107405570674</v>
      </c>
      <c r="Q10" s="42">
        <f t="shared" si="5"/>
        <v>4</v>
      </c>
    </row>
    <row r="11" spans="1:17" s="32" customFormat="1" ht="15.75" x14ac:dyDescent="0.25">
      <c r="A11" s="39" t="s">
        <v>29</v>
      </c>
      <c r="B11" s="40">
        <f>'1'!H8</f>
        <v>69</v>
      </c>
      <c r="C11" s="40">
        <f>'2'!H8</f>
        <v>64</v>
      </c>
      <c r="D11" s="40">
        <f>'3'!H8</f>
        <v>78</v>
      </c>
      <c r="E11" s="40">
        <f>'4'!H8</f>
        <v>80</v>
      </c>
      <c r="F11" s="40">
        <f>'5'!H8</f>
        <v>69.8</v>
      </c>
      <c r="G11" s="40">
        <f>'6'!H8</f>
        <v>78</v>
      </c>
      <c r="H11" s="41">
        <f>'7'!H8</f>
        <v>79.599999999999994</v>
      </c>
      <c r="I11" s="40">
        <f t="shared" si="0"/>
        <v>74.05714285714285</v>
      </c>
      <c r="J11" s="42">
        <f t="shared" si="1"/>
        <v>1</v>
      </c>
      <c r="L11" s="43">
        <f>'7'!D8</f>
        <v>20</v>
      </c>
      <c r="M11" s="44">
        <f t="shared" si="2"/>
        <v>20</v>
      </c>
      <c r="N11" s="42">
        <f t="shared" si="3"/>
        <v>1</v>
      </c>
      <c r="P11" s="45">
        <f t="shared" si="4"/>
        <v>94.05714285714285</v>
      </c>
      <c r="Q11" s="42">
        <f t="shared" si="5"/>
        <v>1</v>
      </c>
    </row>
    <row r="12" spans="1:17" s="32" customFormat="1" ht="15.75" x14ac:dyDescent="0.25">
      <c r="A12" s="39" t="s">
        <v>30</v>
      </c>
      <c r="B12" s="40">
        <f>'1'!H9</f>
        <v>57.6</v>
      </c>
      <c r="C12" s="40">
        <f>'2'!H9</f>
        <v>62</v>
      </c>
      <c r="D12" s="40">
        <f>'3'!H9</f>
        <v>80</v>
      </c>
      <c r="E12" s="40">
        <f>'4'!H9</f>
        <v>64</v>
      </c>
      <c r="F12" s="40">
        <f>'5'!H9</f>
        <v>62.4</v>
      </c>
      <c r="G12" s="40">
        <f>'6'!H9</f>
        <v>80</v>
      </c>
      <c r="H12" s="41">
        <f>'7'!H9</f>
        <v>59</v>
      </c>
      <c r="I12" s="40">
        <f t="shared" si="0"/>
        <v>66.428571428571431</v>
      </c>
      <c r="J12" s="42">
        <f t="shared" si="1"/>
        <v>5</v>
      </c>
      <c r="L12" s="43">
        <f>'7'!D9</f>
        <v>20</v>
      </c>
      <c r="M12" s="44">
        <f t="shared" si="2"/>
        <v>20</v>
      </c>
      <c r="N12" s="42">
        <f t="shared" si="3"/>
        <v>1</v>
      </c>
      <c r="P12" s="45">
        <f t="shared" si="4"/>
        <v>86.428571428571431</v>
      </c>
      <c r="Q12" s="42">
        <f t="shared" si="5"/>
        <v>3</v>
      </c>
    </row>
    <row r="13" spans="1:17" s="32" customFormat="1" ht="15.75" x14ac:dyDescent="0.25">
      <c r="A13" s="39" t="s">
        <v>31</v>
      </c>
      <c r="B13" s="40">
        <f>'1'!H10</f>
        <v>48</v>
      </c>
      <c r="C13" s="40">
        <f>'2'!H10</f>
        <v>63.6</v>
      </c>
      <c r="D13" s="40">
        <f>'3'!H10</f>
        <v>70</v>
      </c>
      <c r="E13" s="40">
        <f>'4'!H10</f>
        <v>72</v>
      </c>
      <c r="F13" s="40">
        <f>'5'!H10</f>
        <v>67.2</v>
      </c>
      <c r="G13" s="40">
        <f>'6'!H10</f>
        <v>80</v>
      </c>
      <c r="H13" s="41">
        <f>'7'!H10</f>
        <v>78.2</v>
      </c>
      <c r="I13" s="40">
        <f t="shared" si="0"/>
        <v>68.428571428571431</v>
      </c>
      <c r="J13" s="42">
        <f t="shared" si="1"/>
        <v>3</v>
      </c>
      <c r="L13" s="43">
        <f>'7'!D10</f>
        <v>20</v>
      </c>
      <c r="M13" s="44">
        <f t="shared" si="2"/>
        <v>20</v>
      </c>
      <c r="N13" s="42">
        <f t="shared" si="3"/>
        <v>1</v>
      </c>
      <c r="P13" s="45">
        <f t="shared" si="4"/>
        <v>88.428571428571431</v>
      </c>
      <c r="Q13" s="42">
        <f>RANK(P13,$P$7:$P$13,0)</f>
        <v>2</v>
      </c>
    </row>
    <row r="16" spans="1:17" x14ac:dyDescent="0.2">
      <c r="A16" s="13" t="s">
        <v>32</v>
      </c>
    </row>
    <row r="19" spans="1:1" x14ac:dyDescent="0.2">
      <c r="A19" s="13" t="s">
        <v>32</v>
      </c>
    </row>
    <row r="32" spans="1:1" x14ac:dyDescent="0.2">
      <c r="A32" s="25"/>
    </row>
    <row r="33" spans="1:1" x14ac:dyDescent="0.2">
      <c r="A33" s="25"/>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22B1-0427-413F-A6DC-77FEE986849B}">
  <dimension ref="A1:AB52"/>
  <sheetViews>
    <sheetView zoomScaleNormal="100" workbookViewId="0">
      <selection activeCell="A12" sqref="A12"/>
    </sheetView>
  </sheetViews>
  <sheetFormatPr defaultRowHeight="12.75" x14ac:dyDescent="0.2"/>
  <cols>
    <col min="1" max="1" width="26.5703125" style="52" bestFit="1" customWidth="1"/>
    <col min="2" max="28" width="9.5703125" style="52" customWidth="1"/>
    <col min="29" max="16384" width="9.140625" style="52"/>
  </cols>
  <sheetData>
    <row r="1" spans="1:13" ht="15.75" customHeight="1" x14ac:dyDescent="0.25">
      <c r="A1" s="91" t="s">
        <v>49</v>
      </c>
      <c r="B1" s="91"/>
      <c r="C1" s="91"/>
      <c r="D1" s="91"/>
      <c r="E1" s="91"/>
      <c r="F1" s="91"/>
      <c r="G1" s="91"/>
      <c r="H1" s="91"/>
      <c r="I1" s="91"/>
      <c r="J1" s="90"/>
    </row>
    <row r="2" spans="1:13" ht="15.75" x14ac:dyDescent="0.25">
      <c r="A2" s="89" t="s">
        <v>24</v>
      </c>
      <c r="B2" s="89"/>
      <c r="C2" s="89"/>
      <c r="D2" s="89"/>
      <c r="E2" s="89"/>
      <c r="F2" s="89"/>
      <c r="G2" s="89"/>
      <c r="H2" s="89"/>
      <c r="I2" s="89"/>
      <c r="J2" s="88"/>
    </row>
    <row r="3" spans="1:13" x14ac:dyDescent="0.2">
      <c r="A3" s="86" t="s">
        <v>48</v>
      </c>
      <c r="B3" s="87"/>
      <c r="C3" s="87"/>
      <c r="D3" s="87"/>
    </row>
    <row r="4" spans="1:13" ht="15" customHeight="1" x14ac:dyDescent="0.2">
      <c r="A4" s="86" t="s">
        <v>47</v>
      </c>
      <c r="B4" s="85" t="s">
        <v>46</v>
      </c>
      <c r="C4" s="85"/>
      <c r="D4" s="85"/>
      <c r="E4" s="84"/>
    </row>
    <row r="5" spans="1:13" s="76" customFormat="1" ht="20.25" customHeight="1" x14ac:dyDescent="0.25">
      <c r="A5" s="83" t="s">
        <v>45</v>
      </c>
      <c r="B5" s="83"/>
      <c r="C5" s="82"/>
      <c r="D5" s="82"/>
      <c r="E5" s="82"/>
      <c r="F5" s="82"/>
      <c r="G5" s="82"/>
    </row>
    <row r="6" spans="1:13" s="76" customFormat="1" ht="27" customHeight="1" thickBot="1" x14ac:dyDescent="0.25">
      <c r="A6" s="78"/>
      <c r="B6" s="77" t="s">
        <v>44</v>
      </c>
      <c r="C6" s="77"/>
      <c r="D6" s="77"/>
      <c r="E6" s="77"/>
      <c r="F6" s="77"/>
      <c r="G6" s="77"/>
      <c r="H6" s="77"/>
      <c r="I6" s="77"/>
    </row>
    <row r="7" spans="1:13" s="76" customFormat="1" ht="20.25" customHeight="1" x14ac:dyDescent="0.25">
      <c r="A7" s="81" t="s">
        <v>43</v>
      </c>
      <c r="B7" s="81"/>
      <c r="C7" s="80"/>
      <c r="D7" s="79"/>
      <c r="E7" s="79"/>
      <c r="F7" s="79"/>
      <c r="G7" s="79"/>
    </row>
    <row r="8" spans="1:13" s="76" customFormat="1" ht="27" customHeight="1" thickBot="1" x14ac:dyDescent="0.25">
      <c r="A8" s="78"/>
      <c r="B8" s="77" t="s">
        <v>42</v>
      </c>
      <c r="C8" s="77"/>
      <c r="D8" s="77"/>
      <c r="E8" s="77"/>
      <c r="F8" s="77"/>
      <c r="G8" s="77"/>
      <c r="H8" s="77"/>
      <c r="I8" s="77"/>
    </row>
    <row r="9" spans="1:13" ht="15" customHeight="1" x14ac:dyDescent="0.2"/>
    <row r="10" spans="1:13" ht="15" customHeight="1" x14ac:dyDescent="0.2"/>
    <row r="11" spans="1:13" ht="11.25" customHeight="1" thickBot="1" x14ac:dyDescent="0.25"/>
    <row r="12" spans="1:13" s="68" customFormat="1" ht="13.5" thickBot="1" x14ac:dyDescent="0.25">
      <c r="B12" s="75" t="s">
        <v>41</v>
      </c>
      <c r="C12" s="74"/>
      <c r="D12" s="73"/>
      <c r="E12" s="75" t="s">
        <v>40</v>
      </c>
      <c r="F12" s="74"/>
      <c r="G12" s="73"/>
      <c r="H12" s="75" t="s">
        <v>39</v>
      </c>
      <c r="I12" s="74"/>
      <c r="J12" s="73"/>
      <c r="K12" s="75" t="s">
        <v>38</v>
      </c>
      <c r="L12" s="74"/>
      <c r="M12" s="73"/>
    </row>
    <row r="13" spans="1:13" s="68" customFormat="1" ht="112.5" customHeight="1" x14ac:dyDescent="0.2">
      <c r="B13" s="72" t="s">
        <v>37</v>
      </c>
      <c r="C13" s="70"/>
      <c r="D13" s="69"/>
      <c r="E13" s="71" t="s">
        <v>36</v>
      </c>
      <c r="F13" s="70"/>
      <c r="G13" s="69"/>
      <c r="H13" s="71" t="s">
        <v>35</v>
      </c>
      <c r="I13" s="70"/>
      <c r="J13" s="69"/>
      <c r="K13" s="71" t="s">
        <v>34</v>
      </c>
      <c r="L13" s="70"/>
      <c r="M13" s="69"/>
    </row>
    <row r="14" spans="1:13" s="61" customFormat="1" ht="11.25" x14ac:dyDescent="0.2">
      <c r="A14" s="67"/>
      <c r="B14" s="66" t="s">
        <v>33</v>
      </c>
      <c r="C14" s="65"/>
      <c r="D14" s="64"/>
      <c r="E14" s="66" t="s">
        <v>33</v>
      </c>
      <c r="F14" s="65"/>
      <c r="G14" s="64"/>
      <c r="H14" s="66" t="s">
        <v>33</v>
      </c>
      <c r="I14" s="65"/>
      <c r="J14" s="64"/>
      <c r="K14" s="66" t="s">
        <v>33</v>
      </c>
      <c r="L14" s="65"/>
      <c r="M14" s="64"/>
    </row>
    <row r="15" spans="1:13" s="61" customFormat="1" ht="15" customHeight="1" x14ac:dyDescent="0.2">
      <c r="A15" s="63" t="s">
        <v>25</v>
      </c>
      <c r="B15" s="62"/>
      <c r="C15" s="62"/>
      <c r="D15" s="62"/>
      <c r="E15" s="62"/>
      <c r="F15" s="62"/>
      <c r="G15" s="62"/>
      <c r="H15" s="62"/>
      <c r="I15" s="62"/>
      <c r="J15" s="62"/>
      <c r="K15" s="62"/>
      <c r="L15" s="62"/>
      <c r="M15" s="62"/>
    </row>
    <row r="16" spans="1:13" s="61" customFormat="1" x14ac:dyDescent="0.2">
      <c r="A16" s="63" t="s">
        <v>26</v>
      </c>
      <c r="B16" s="62"/>
      <c r="C16" s="62"/>
      <c r="D16" s="62"/>
      <c r="E16" s="62"/>
      <c r="F16" s="62"/>
      <c r="G16" s="62"/>
      <c r="H16" s="62"/>
      <c r="I16" s="62"/>
      <c r="J16" s="62"/>
      <c r="K16" s="62"/>
      <c r="L16" s="62"/>
      <c r="M16" s="62"/>
    </row>
    <row r="17" spans="1:28" s="61" customFormat="1" x14ac:dyDescent="0.2">
      <c r="A17" s="63" t="s">
        <v>27</v>
      </c>
      <c r="B17" s="62"/>
      <c r="C17" s="62"/>
      <c r="D17" s="62"/>
      <c r="E17" s="62"/>
      <c r="F17" s="62"/>
      <c r="G17" s="62"/>
      <c r="H17" s="62"/>
      <c r="I17" s="62"/>
      <c r="J17" s="62"/>
      <c r="K17" s="62"/>
      <c r="L17" s="62"/>
      <c r="M17" s="62"/>
    </row>
    <row r="18" spans="1:28" s="61" customFormat="1" x14ac:dyDescent="0.2">
      <c r="A18" s="63" t="s">
        <v>28</v>
      </c>
      <c r="B18" s="62"/>
      <c r="C18" s="62"/>
      <c r="D18" s="62"/>
      <c r="E18" s="62"/>
      <c r="F18" s="62"/>
      <c r="G18" s="62"/>
      <c r="H18" s="62"/>
      <c r="I18" s="62"/>
      <c r="J18" s="62"/>
      <c r="K18" s="62"/>
      <c r="L18" s="62"/>
      <c r="M18" s="62"/>
    </row>
    <row r="19" spans="1:28" s="61" customFormat="1" x14ac:dyDescent="0.2">
      <c r="A19" s="63" t="s">
        <v>29</v>
      </c>
      <c r="B19" s="62"/>
      <c r="C19" s="62"/>
      <c r="D19" s="62"/>
      <c r="E19" s="62"/>
      <c r="F19" s="62"/>
      <c r="G19" s="62"/>
      <c r="H19" s="62"/>
      <c r="I19" s="62"/>
      <c r="J19" s="62"/>
      <c r="K19" s="62"/>
      <c r="L19" s="62"/>
      <c r="M19" s="62"/>
    </row>
    <row r="20" spans="1:28" s="61" customFormat="1" x14ac:dyDescent="0.2">
      <c r="A20" s="63" t="s">
        <v>30</v>
      </c>
      <c r="B20" s="62"/>
      <c r="C20" s="62"/>
      <c r="D20" s="62"/>
      <c r="E20" s="62"/>
      <c r="F20" s="62"/>
      <c r="G20" s="62"/>
      <c r="H20" s="62"/>
      <c r="I20" s="62"/>
      <c r="J20" s="62"/>
      <c r="K20" s="62"/>
      <c r="L20" s="62"/>
      <c r="M20" s="62"/>
    </row>
    <row r="21" spans="1:28" s="61" customFormat="1" x14ac:dyDescent="0.2">
      <c r="A21" s="63" t="s">
        <v>31</v>
      </c>
      <c r="B21" s="62"/>
      <c r="C21" s="62"/>
      <c r="D21" s="62"/>
      <c r="E21" s="62"/>
      <c r="F21" s="62"/>
      <c r="G21" s="62"/>
      <c r="H21" s="62"/>
      <c r="I21" s="62"/>
      <c r="J21" s="62"/>
      <c r="K21" s="62"/>
      <c r="L21" s="62"/>
      <c r="M21" s="62"/>
    </row>
    <row r="22" spans="1:28" s="59" customFormat="1" ht="7.5" customHeight="1" x14ac:dyDescent="0.2">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row>
    <row r="23" spans="1:28" s="58" customFormat="1" ht="6.75" customHeight="1" x14ac:dyDescent="0.2"/>
    <row r="25" spans="1:28" x14ac:dyDescent="0.2">
      <c r="A25" s="57"/>
      <c r="G25" s="54"/>
      <c r="H25" s="54"/>
    </row>
    <row r="26" spans="1:28" x14ac:dyDescent="0.2">
      <c r="A26" s="56"/>
      <c r="G26" s="54"/>
      <c r="H26" s="54"/>
      <c r="I26" s="54"/>
      <c r="J26" s="54"/>
    </row>
    <row r="27" spans="1:28" x14ac:dyDescent="0.2">
      <c r="A27" s="55"/>
      <c r="B27" s="55"/>
      <c r="C27" s="55"/>
      <c r="G27" s="54"/>
      <c r="H27" s="54"/>
      <c r="I27" s="54"/>
      <c r="J27" s="54"/>
    </row>
    <row r="28" spans="1:28" x14ac:dyDescent="0.2">
      <c r="A28" s="55"/>
      <c r="B28" s="55"/>
      <c r="C28" s="55"/>
      <c r="G28" s="54"/>
      <c r="H28" s="54"/>
      <c r="I28" s="54"/>
      <c r="J28" s="54"/>
    </row>
    <row r="29" spans="1:28" x14ac:dyDescent="0.2">
      <c r="A29" s="55"/>
      <c r="B29" s="55"/>
      <c r="C29" s="55"/>
      <c r="G29" s="54"/>
      <c r="H29" s="54"/>
      <c r="I29" s="54"/>
      <c r="J29" s="54"/>
    </row>
    <row r="30" spans="1:28" x14ac:dyDescent="0.2">
      <c r="A30" s="55"/>
      <c r="B30" s="55"/>
      <c r="C30" s="55"/>
      <c r="G30" s="54"/>
      <c r="H30" s="54"/>
      <c r="I30" s="54"/>
      <c r="J30" s="54"/>
    </row>
    <row r="31" spans="1:28" x14ac:dyDescent="0.2">
      <c r="A31" s="55"/>
      <c r="B31" s="55"/>
      <c r="C31" s="55"/>
      <c r="G31" s="54"/>
      <c r="H31" s="54"/>
      <c r="I31" s="54"/>
      <c r="J31" s="54"/>
    </row>
    <row r="32" spans="1:28" x14ac:dyDescent="0.2">
      <c r="A32" s="55"/>
      <c r="B32" s="55"/>
      <c r="C32" s="55"/>
      <c r="G32" s="54"/>
      <c r="H32" s="54"/>
      <c r="I32" s="54"/>
      <c r="J32" s="54"/>
    </row>
    <row r="33" spans="1:13" x14ac:dyDescent="0.2">
      <c r="A33" s="55"/>
      <c r="B33" s="55"/>
      <c r="C33" s="55"/>
      <c r="G33" s="54"/>
      <c r="H33" s="54"/>
      <c r="I33" s="54"/>
      <c r="J33" s="54"/>
    </row>
    <row r="34" spans="1:13" x14ac:dyDescent="0.2">
      <c r="I34" s="54"/>
      <c r="J34" s="54"/>
      <c r="K34" s="54"/>
      <c r="L34" s="54"/>
    </row>
    <row r="35" spans="1:13" x14ac:dyDescent="0.2">
      <c r="I35" s="54"/>
      <c r="J35" s="54"/>
      <c r="K35" s="54"/>
      <c r="L35" s="54"/>
      <c r="M35" s="54"/>
    </row>
    <row r="36" spans="1:13" x14ac:dyDescent="0.2">
      <c r="L36" s="54"/>
      <c r="M36" s="54"/>
    </row>
    <row r="37" spans="1:13" x14ac:dyDescent="0.2">
      <c r="L37" s="54"/>
      <c r="M37" s="54"/>
    </row>
    <row r="38" spans="1:13" x14ac:dyDescent="0.2">
      <c r="L38" s="54"/>
      <c r="M38" s="54"/>
    </row>
    <row r="39" spans="1:13" x14ac:dyDescent="0.2">
      <c r="L39" s="54"/>
      <c r="M39" s="54"/>
    </row>
    <row r="52" spans="1:1" x14ac:dyDescent="0.2">
      <c r="A52" s="53"/>
    </row>
  </sheetData>
  <mergeCells count="48">
    <mergeCell ref="K16:M16"/>
    <mergeCell ref="E18:G18"/>
    <mergeCell ref="H18:J18"/>
    <mergeCell ref="E21:G21"/>
    <mergeCell ref="H21:J21"/>
    <mergeCell ref="K21:M21"/>
    <mergeCell ref="K20:M20"/>
    <mergeCell ref="E19:G19"/>
    <mergeCell ref="H19:J19"/>
    <mergeCell ref="K19:M19"/>
    <mergeCell ref="B21:D21"/>
    <mergeCell ref="E15:G15"/>
    <mergeCell ref="H15:J15"/>
    <mergeCell ref="K15:M15"/>
    <mergeCell ref="B15:D15"/>
    <mergeCell ref="B16:D16"/>
    <mergeCell ref="K18:M18"/>
    <mergeCell ref="E17:G17"/>
    <mergeCell ref="H17:J17"/>
    <mergeCell ref="K17:M17"/>
    <mergeCell ref="E14:G14"/>
    <mergeCell ref="H14:J14"/>
    <mergeCell ref="B17:D17"/>
    <mergeCell ref="B18:D18"/>
    <mergeCell ref="B19:D19"/>
    <mergeCell ref="B20:D20"/>
    <mergeCell ref="E16:G16"/>
    <mergeCell ref="H16:J16"/>
    <mergeCell ref="E20:G20"/>
    <mergeCell ref="H20:J20"/>
    <mergeCell ref="K14:M14"/>
    <mergeCell ref="K12:M12"/>
    <mergeCell ref="B13:D13"/>
    <mergeCell ref="E13:G13"/>
    <mergeCell ref="H13:J13"/>
    <mergeCell ref="K13:M13"/>
    <mergeCell ref="B12:D12"/>
    <mergeCell ref="E12:G12"/>
    <mergeCell ref="H12:J12"/>
    <mergeCell ref="B14:D14"/>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2025-12-18T19:25:54Z</dcterms:modified>
</cp:coreProperties>
</file>