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3_Active Procurement\FY2026\RFP-730-UofH-3071 Photocopy Machines and Services FY26 - ROCHE\Evaluations\"/>
    </mc:Choice>
  </mc:AlternateContent>
  <xr:revisionPtr revIDLastSave="0" documentId="13_ncr:1_{B4C386B8-8E98-4DDE-9C51-67A71E498F1B}" xr6:coauthVersionLast="47" xr6:coauthVersionMax="47" xr10:uidLastSave="{00000000-0000-0000-0000-000000000000}"/>
  <bookViews>
    <workbookView xWindow="-108" yWindow="-108" windowWidth="23256" windowHeight="12456" tabRatio="866" activeTab="7" xr2:uid="{00000000-000D-0000-FFFF-FFFF00000000}"/>
  </bookViews>
  <sheets>
    <sheet name="1" sheetId="4" r:id="rId1"/>
    <sheet name="2" sheetId="3" r:id="rId2"/>
    <sheet name="3" sheetId="5" r:id="rId3"/>
    <sheet name="4" sheetId="9" r:id="rId4"/>
    <sheet name="5" sheetId="11" r:id="rId5"/>
    <sheet name="6" sheetId="12" r:id="rId6"/>
    <sheet name="7" sheetId="13" r:id="rId7"/>
    <sheet name="Summary" sheetId="1" r:id="rId8"/>
    <sheet name="Evaluation" sheetId="1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1" l="1"/>
  <c r="E10" i="1"/>
  <c r="G10" i="1"/>
  <c r="G7" i="1"/>
  <c r="E7" i="1"/>
  <c r="G7" i="13"/>
  <c r="H10" i="1" s="1"/>
  <c r="G6" i="13"/>
  <c r="H9" i="1" s="1"/>
  <c r="G5" i="13"/>
  <c r="H8" i="1" s="1"/>
  <c r="G4" i="13"/>
  <c r="H7" i="1" s="1"/>
  <c r="G7" i="12"/>
  <c r="G6" i="12"/>
  <c r="G9" i="1" s="1"/>
  <c r="G5" i="12"/>
  <c r="G8" i="1" s="1"/>
  <c r="G4" i="12"/>
  <c r="G7" i="11"/>
  <c r="F10" i="1" s="1"/>
  <c r="G6" i="11"/>
  <c r="F9" i="1" s="1"/>
  <c r="G5" i="11"/>
  <c r="F8" i="1" s="1"/>
  <c r="G4" i="11"/>
  <c r="F7" i="1" s="1"/>
  <c r="G7" i="9"/>
  <c r="G6" i="9"/>
  <c r="G5" i="9"/>
  <c r="E8" i="1" s="1"/>
  <c r="G4" i="9"/>
  <c r="G7" i="5"/>
  <c r="D10" i="1" s="1"/>
  <c r="G6" i="5"/>
  <c r="D9" i="1" s="1"/>
  <c r="G5" i="5"/>
  <c r="D8" i="1" s="1"/>
  <c r="G4" i="5"/>
  <c r="D7" i="1" s="1"/>
  <c r="G7" i="3"/>
  <c r="C10" i="1" s="1"/>
  <c r="G6" i="3"/>
  <c r="C9" i="1" s="1"/>
  <c r="G5" i="3"/>
  <c r="C8" i="1" s="1"/>
  <c r="G4" i="3"/>
  <c r="C7" i="1" s="1"/>
  <c r="G7" i="4"/>
  <c r="B10" i="1" s="1"/>
  <c r="G6" i="4"/>
  <c r="B9" i="1" s="1"/>
  <c r="G5" i="4"/>
  <c r="B8" i="1" s="1"/>
  <c r="G4" i="4"/>
  <c r="B7" i="1" s="1"/>
  <c r="L7" i="1" l="1"/>
  <c r="M7" i="1" s="1"/>
  <c r="L9" i="1"/>
  <c r="M9" i="1" s="1"/>
  <c r="L8" i="1"/>
  <c r="M8" i="1" s="1"/>
  <c r="L10" i="1"/>
  <c r="M10" i="1" s="1"/>
  <c r="L6" i="1"/>
  <c r="N8" i="1" l="1"/>
  <c r="N9" i="1"/>
  <c r="N10" i="1"/>
  <c r="N7" i="1"/>
  <c r="I10" i="1"/>
  <c r="P10" i="1" s="1"/>
  <c r="I7" i="1" l="1"/>
  <c r="P7" i="1" s="1"/>
  <c r="I9" i="1"/>
  <c r="P9" i="1" s="1"/>
  <c r="I8" i="1"/>
  <c r="P8" i="1" s="1"/>
  <c r="Q8" i="1" l="1"/>
  <c r="Q9" i="1"/>
  <c r="Q7" i="1"/>
  <c r="Q10" i="1"/>
  <c r="J8" i="1"/>
  <c r="J9" i="1"/>
  <c r="J10"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<sst xmlns="http://schemas.openxmlformats.org/spreadsheetml/2006/main" count="118" uniqueCount="44">
  <si>
    <t xml:space="preserve">RESPONDENT SUMMARY </t>
  </si>
  <si>
    <t>Total Score</t>
  </si>
  <si>
    <t>Evaluator 1</t>
  </si>
  <si>
    <t>Evaluator 2</t>
  </si>
  <si>
    <t>Evaluator 3</t>
  </si>
  <si>
    <t>Evaluator 4</t>
  </si>
  <si>
    <t>Evaluator 5</t>
  </si>
  <si>
    <t>Evaluator 6</t>
  </si>
  <si>
    <t>Evaluator 7</t>
  </si>
  <si>
    <t>Criteria 1</t>
  </si>
  <si>
    <t>Criteria 2</t>
  </si>
  <si>
    <t>Criteria 3</t>
  </si>
  <si>
    <t>Total</t>
  </si>
  <si>
    <t>EVALUATION SUMMARY</t>
  </si>
  <si>
    <t>Average Tech. Score</t>
  </si>
  <si>
    <t>Technical Ranking</t>
  </si>
  <si>
    <t>Non Tech Ranking</t>
  </si>
  <si>
    <t>Non-Tech Score (cost)</t>
  </si>
  <si>
    <t>Total Ranking</t>
  </si>
  <si>
    <t>Technical</t>
  </si>
  <si>
    <t>Non Technical</t>
  </si>
  <si>
    <t>Summary</t>
  </si>
  <si>
    <t>Only PM scores Criteria 1 Cost</t>
  </si>
  <si>
    <t xml:space="preserve">RFP-730-UofH-3071 Photocopy Machines and Services FY26 </t>
  </si>
  <si>
    <t>DOCUmation</t>
  </si>
  <si>
    <t>Knight Enterprise Solutions</t>
  </si>
  <si>
    <t>Platinum Copier Solutions</t>
  </si>
  <si>
    <t>Xerox Business Solutions</t>
  </si>
  <si>
    <t xml:space="preserve"> </t>
  </si>
  <si>
    <t>Points (1-5)</t>
  </si>
  <si>
    <t>Criterion 3 Respondent’s financial stability and demonstrated experience performing services for clients similar in size to the University, including Respondent’s performance on current or previous UH contracts, if applicable</t>
  </si>
  <si>
    <t>Criterion 2 Ability to meet the University’s product and service requirements</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</si>
  <si>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</si>
  <si>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</si>
  <si>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</si>
  <si>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</si>
  <si>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</si>
  <si>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</si>
  <si>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</si>
  <si>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</si>
  <si>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</si>
  <si>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</si>
  <si>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</si>
  <si>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r>
      <rPr>
        <sz val="8"/>
        <rFont val="Arial"/>
        <family val="2"/>
      </rPr>
      <t xml:space="preserve">Criterion 1 Cost of Services  </t>
    </r>
    <r>
      <rPr>
        <sz val="8"/>
        <color rgb="FFFF0000"/>
        <rFont val="Arial"/>
        <family val="2"/>
      </rPr>
      <t xml:space="preserve"> </t>
    </r>
    <r>
      <rPr>
        <b/>
        <sz val="8"/>
        <color rgb="FFFF0000"/>
        <rFont val="Arial"/>
        <family val="2"/>
      </rPr>
      <t xml:space="preserve">                    **ONLY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</si>
</sst>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1" fillId="0" borderId="0" applyNumberFormat="0" applyFill="0" applyBorder="0" applyAlignment="0" applyProtection="0"/>
  </cellStyleXfs>
  <cellXfs count="87">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1" fillId="0" borderId="0" xfId="0" applyFont="1" applyFill="1"/>
    <xf numFmtId="0" fontId="12" fillId="0" borderId="0" xfId="0" applyFont="1" applyFill="1"/>
    <xf numFmtId="0" fontId="11" fillId="25" borderId="11" xfId="0" applyFont="1" applyFill="1" applyBorder="1" applyAlignment="1">
      <alignment horizontal="left"/>
    </xf>
    <xf numFmtId="0" fontId="11" fillId="25" borderId="12" xfId="0" applyFont="1" applyFill="1" applyBorder="1" applyAlignment="1">
      <alignment horizontal="left"/>
    </xf>
    <xf numFmtId="0" fontId="34" fillId="0" borderId="0" xfId="0" applyFont="1" applyAlignment="1"/>
    <xf numFmtId="0" fontId="43" fillId="0" borderId="0" xfId="0" applyFont="1" applyAlignment="1"/>
    <xf numFmtId="0" fontId="11" fillId="26" borderId="12" xfId="0" applyFont="1" applyFill="1" applyBorder="1" applyAlignment="1">
      <alignment horizontal="left"/>
    </xf>
    <xf numFmtId="4" fontId="12"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2" xfId="0" applyFont="1" applyFill="1" applyBorder="1" applyAlignment="1">
      <alignment horizontal="right"/>
    </xf>
    <xf numFmtId="4" fontId="12" fillId="26" borderId="12" xfId="0" applyNumberFormat="1" applyFont="1" applyFill="1" applyBorder="1"/>
    <xf numFmtId="0" fontId="35" fillId="0" borderId="10" xfId="47" applyFont="1" applyBorder="1" applyAlignment="1">
      <alignment horizontal="left"/>
    </xf>
    <xf numFmtId="0" fontId="37" fillId="25" borderId="0" xfId="0" applyFont="1" applyFill="1" applyAlignment="1">
      <alignment horizontal="right"/>
    </xf>
    <xf numFmtId="0" fontId="37" fillId="0" borderId="0" xfId="0" applyFont="1" applyFill="1" applyAlignment="1">
      <alignment horizontal="left"/>
    </xf>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5" fillId="0" borderId="0" xfId="98" applyFont="1" applyAlignment="1">
      <alignment horizontal="left"/>
    </xf>
    <xf numFmtId="0" fontId="46" fillId="25" borderId="0" xfId="97" applyFont="1" applyFill="1"/>
    <xf numFmtId="0" fontId="13" fillId="25" borderId="10" xfId="97" applyFill="1" applyBorder="1"/>
    <xf numFmtId="0" fontId="13" fillId="27" borderId="16" xfId="97" applyFill="1" applyBorder="1"/>
    <xf numFmtId="0" fontId="13" fillId="27" borderId="0" xfId="97" applyFill="1"/>
    <xf numFmtId="0" fontId="47" fillId="25" borderId="0" xfId="97" applyFont="1" applyFill="1" applyAlignment="1">
      <alignment horizontal="center" wrapText="1"/>
    </xf>
    <xf numFmtId="0" fontId="13" fillId="28" borderId="17" xfId="97" applyFill="1" applyBorder="1" applyAlignment="1" applyProtection="1">
      <alignment horizontal="center"/>
      <protection locked="0"/>
    </xf>
    <xf numFmtId="0" fontId="43" fillId="0" borderId="17" xfId="97" applyFont="1" applyBorder="1" applyAlignment="1">
      <alignment wrapText="1"/>
    </xf>
    <xf numFmtId="0" fontId="47" fillId="24" borderId="18" xfId="97" applyFont="1" applyFill="1" applyBorder="1" applyAlignment="1">
      <alignment horizontal="center" wrapText="1"/>
    </xf>
    <xf numFmtId="0" fontId="47" fillId="24" borderId="16" xfId="97" applyFont="1" applyFill="1" applyBorder="1" applyAlignment="1">
      <alignment horizontal="center" wrapText="1"/>
    </xf>
    <xf numFmtId="0" fontId="47" fillId="24" borderId="19" xfId="97" applyFont="1" applyFill="1" applyBorder="1" applyAlignment="1">
      <alignment horizontal="center" wrapText="1"/>
    </xf>
    <xf numFmtId="0" fontId="47" fillId="25" borderId="0" xfId="97" applyFont="1" applyFill="1" applyAlignment="1">
      <alignment wrapText="1"/>
    </xf>
    <xf numFmtId="0" fontId="13" fillId="25" borderId="0" xfId="97" applyFill="1" applyAlignment="1">
      <alignment horizontal="center"/>
    </xf>
    <xf numFmtId="0" fontId="39" fillId="25" borderId="20"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2" xfId="97" applyFont="1" applyFill="1" applyBorder="1" applyAlignment="1">
      <alignment horizontal="left" vertical="top" wrapText="1"/>
    </xf>
    <xf numFmtId="0" fontId="48" fillId="25" borderId="22" xfId="97" applyFont="1" applyFill="1" applyBorder="1" applyAlignment="1">
      <alignment horizontal="left" vertical="top" wrapText="1"/>
    </xf>
    <xf numFmtId="0" fontId="50" fillId="29" borderId="20" xfId="97" applyFont="1" applyFill="1" applyBorder="1" applyAlignment="1">
      <alignment horizontal="left"/>
    </xf>
    <xf numFmtId="0" fontId="50" fillId="29" borderId="21" xfId="97" applyFont="1" applyFill="1" applyBorder="1" applyAlignment="1">
      <alignment horizontal="left"/>
    </xf>
    <xf numFmtId="0" fontId="50" fillId="29" borderId="22" xfId="97" applyFont="1" applyFill="1" applyBorder="1" applyAlignment="1">
      <alignment horizontal="left"/>
    </xf>
    <xf numFmtId="0" fontId="34" fillId="25" borderId="0" xfId="97" applyFont="1" applyFill="1" applyAlignment="1">
      <alignment horizontal="left" wrapText="1"/>
    </xf>
    <xf numFmtId="0" fontId="13" fillId="28" borderId="23" xfId="97" applyFill="1" applyBorder="1" applyAlignment="1" applyProtection="1">
      <alignment horizontal="center" wrapText="1"/>
      <protection locked="0"/>
    </xf>
    <xf numFmtId="0" fontId="52" fillId="25" borderId="0" xfId="99" applyFont="1" applyFill="1" applyAlignment="1">
      <alignment horizontal="left"/>
    </xf>
    <xf numFmtId="0" fontId="52" fillId="25" borderId="0" xfId="99" applyFont="1" applyFill="1" applyAlignment="1"/>
    <xf numFmtId="0" fontId="52" fillId="25" borderId="0" xfId="99" applyFont="1" applyFill="1" applyAlignment="1">
      <alignment horizontal="left"/>
    </xf>
    <xf numFmtId="0" fontId="52" fillId="25" borderId="0" xfId="99" applyFont="1" applyFill="1" applyAlignment="1">
      <alignment wrapText="1"/>
    </xf>
    <xf numFmtId="0" fontId="52" fillId="25" borderId="0" xfId="99" applyFont="1" applyFill="1" applyAlignment="1">
      <alignment horizontal="left" wrapText="1"/>
    </xf>
    <xf numFmtId="0" fontId="44" fillId="25" borderId="0" xfId="98" applyFont="1" applyFill="1"/>
    <xf numFmtId="164" fontId="44" fillId="25" borderId="0" xfId="98" applyNumberFormat="1" applyFont="1" applyFill="1" applyAlignment="1">
      <alignment horizontal="center"/>
    </xf>
    <xf numFmtId="0" fontId="53" fillId="25" borderId="0" xfId="98" applyFont="1" applyFill="1" applyAlignment="1">
      <alignment horizontal="left"/>
    </xf>
    <xf numFmtId="0" fontId="13" fillId="28" borderId="0" xfId="98" applyFont="1" applyFill="1" applyAlignment="1" applyProtection="1">
      <alignment horizontal="center"/>
      <protection locked="0"/>
    </xf>
    <xf numFmtId="0" fontId="12" fillId="25" borderId="0" xfId="97" applyFont="1" applyFill="1"/>
    <xf numFmtId="0" fontId="11" fillId="25" borderId="0" xfId="97" applyFont="1" applyFill="1" applyAlignment="1">
      <alignment horizontal="left"/>
    </xf>
    <xf numFmtId="0" fontId="11" fillId="25" borderId="0" xfId="97" applyFont="1" applyFill="1" applyAlignment="1">
      <alignment wrapText="1"/>
    </xf>
    <xf numFmtId="0" fontId="11" fillId="25"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11F5909D-8637-421D-BBA5-323CA8A3A93B}"/>
    <cellStyle name="Normal 6" xfId="98" xr:uid="{8A691101-E376-4D15-AC23-1B0BFBDE8FE9}"/>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D26E4220-A9AF-4532-9210-CDB30257E890}"/>
            </a:ext>
          </a:extLst>
        </xdr:cNvPr>
        <xdr:cNvSpPr txBox="1"/>
      </xdr:nvSpPr>
      <xdr:spPr>
        <a:xfrm>
          <a:off x="68389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G9"/>
  <sheetViews>
    <sheetView workbookViewId="0">
      <selection activeCell="C23" sqref="C23:C24"/>
    </sheetView>
  </sheetViews>
  <sheetFormatPr defaultRowHeight="13.2" x14ac:dyDescent="0.25"/>
  <cols>
    <col min="1" max="3" width="9.44140625" customWidth="1"/>
    <col min="4" max="4" width="8.88671875" style="28" customWidth="1"/>
    <col min="5" max="6" width="8.88671875" customWidth="1"/>
    <col min="7" max="7" width="9.44140625" customWidth="1"/>
  </cols>
  <sheetData>
    <row r="1" spans="1:7" ht="15.6" x14ac:dyDescent="0.3">
      <c r="A1" s="8" t="s">
        <v>0</v>
      </c>
      <c r="B1" s="3"/>
      <c r="C1" s="3"/>
      <c r="D1" s="27"/>
      <c r="E1" s="1"/>
      <c r="F1" s="1"/>
      <c r="G1" s="1"/>
    </row>
    <row r="2" spans="1:7" ht="15.6" x14ac:dyDescent="0.3">
      <c r="A2" s="1"/>
    </row>
    <row r="3" spans="1:7" s="2" customFormat="1" x14ac:dyDescent="0.25">
      <c r="A3" s="45"/>
      <c r="B3" s="45"/>
      <c r="C3" s="45"/>
      <c r="D3" s="29" t="s">
        <v>9</v>
      </c>
      <c r="E3" s="5" t="s">
        <v>10</v>
      </c>
      <c r="F3" s="5" t="s">
        <v>11</v>
      </c>
      <c r="G3" s="6" t="s">
        <v>12</v>
      </c>
    </row>
    <row r="4" spans="1:7" x14ac:dyDescent="0.25">
      <c r="A4" s="37" t="s">
        <v>24</v>
      </c>
      <c r="B4" s="36"/>
      <c r="C4" s="36"/>
      <c r="D4" s="30">
        <v>26.64</v>
      </c>
      <c r="E4" s="4">
        <v>24</v>
      </c>
      <c r="F4" s="4">
        <v>12</v>
      </c>
      <c r="G4" s="7">
        <f>SUM(E4:F4)</f>
        <v>36</v>
      </c>
    </row>
    <row r="5" spans="1:7" x14ac:dyDescent="0.25">
      <c r="A5" s="37" t="s">
        <v>25</v>
      </c>
      <c r="B5" s="36"/>
      <c r="C5" s="36"/>
      <c r="D5" s="30">
        <v>27.76</v>
      </c>
      <c r="E5" s="4">
        <v>32</v>
      </c>
      <c r="F5" s="4">
        <v>12</v>
      </c>
      <c r="G5" s="7">
        <f>SUM(E5:F5)</f>
        <v>44</v>
      </c>
    </row>
    <row r="6" spans="1:7" x14ac:dyDescent="0.25">
      <c r="A6" s="37" t="s">
        <v>26</v>
      </c>
      <c r="B6" s="36"/>
      <c r="C6" s="36"/>
      <c r="D6" s="30">
        <v>40</v>
      </c>
      <c r="E6" s="4">
        <v>32</v>
      </c>
      <c r="F6" s="4">
        <v>16</v>
      </c>
      <c r="G6" s="7">
        <f>SUM(E6:F6)</f>
        <v>48</v>
      </c>
    </row>
    <row r="7" spans="1:7" x14ac:dyDescent="0.25">
      <c r="A7" s="37" t="s">
        <v>27</v>
      </c>
      <c r="B7" s="36"/>
      <c r="C7" s="36"/>
      <c r="D7" s="30">
        <v>21.6</v>
      </c>
      <c r="E7" s="4">
        <v>32</v>
      </c>
      <c r="F7" s="4">
        <v>16</v>
      </c>
      <c r="G7" s="7">
        <f>SUM(E7:F7)</f>
        <v>48</v>
      </c>
    </row>
    <row r="9" spans="1:7" ht="52.8" x14ac:dyDescent="0.25">
      <c r="D9" s="31" t="s">
        <v>22</v>
      </c>
    </row>
  </sheetData>
  <mergeCells count="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workbookViewId="0">
      <selection activeCell="F22" sqref="F22"/>
    </sheetView>
  </sheetViews>
  <sheetFormatPr defaultRowHeight="13.2" x14ac:dyDescent="0.25"/>
  <cols>
    <col min="1" max="3" width="9.44140625" customWidth="1"/>
    <col min="4" max="4" width="8.88671875" style="28" customWidth="1"/>
    <col min="5" max="6" width="8.88671875" customWidth="1"/>
    <col min="7" max="7" width="9.44140625" customWidth="1"/>
  </cols>
  <sheetData>
    <row r="1" spans="1:7" ht="15.6" x14ac:dyDescent="0.3">
      <c r="A1" s="8" t="s">
        <v>0</v>
      </c>
      <c r="B1" s="3"/>
      <c r="C1" s="3"/>
      <c r="D1" s="27"/>
      <c r="E1" s="1"/>
      <c r="F1" s="1"/>
      <c r="G1" s="1"/>
    </row>
    <row r="2" spans="1:7" ht="15.6" x14ac:dyDescent="0.3">
      <c r="A2" s="1"/>
    </row>
    <row r="3" spans="1:7" s="2" customFormat="1" x14ac:dyDescent="0.25">
      <c r="A3" s="45"/>
      <c r="B3" s="45"/>
      <c r="C3" s="45"/>
      <c r="D3" s="29" t="s">
        <v>9</v>
      </c>
      <c r="E3" s="5" t="s">
        <v>10</v>
      </c>
      <c r="F3" s="5" t="s">
        <v>11</v>
      </c>
      <c r="G3" s="6" t="s">
        <v>12</v>
      </c>
    </row>
    <row r="4" spans="1:7" x14ac:dyDescent="0.25">
      <c r="A4" s="37" t="s">
        <v>24</v>
      </c>
      <c r="B4" s="36"/>
      <c r="C4" s="36"/>
      <c r="D4" s="30">
        <v>0</v>
      </c>
      <c r="E4" s="4">
        <v>28</v>
      </c>
      <c r="F4" s="4">
        <v>14.8</v>
      </c>
      <c r="G4" s="7">
        <f>SUM(E4:F4)</f>
        <v>42.8</v>
      </c>
    </row>
    <row r="5" spans="1:7" x14ac:dyDescent="0.25">
      <c r="A5" s="37" t="s">
        <v>25</v>
      </c>
      <c r="B5" s="36"/>
      <c r="C5" s="36"/>
      <c r="D5" s="30">
        <v>0</v>
      </c>
      <c r="E5" s="4">
        <v>28.8</v>
      </c>
      <c r="F5" s="4">
        <v>14</v>
      </c>
      <c r="G5" s="7">
        <f>SUM(E5:F5)</f>
        <v>42.8</v>
      </c>
    </row>
    <row r="6" spans="1:7" x14ac:dyDescent="0.25">
      <c r="A6" s="37" t="s">
        <v>26</v>
      </c>
      <c r="B6" s="36"/>
      <c r="C6" s="36"/>
      <c r="D6" s="30">
        <v>0</v>
      </c>
      <c r="E6" s="4">
        <v>33.6</v>
      </c>
      <c r="F6" s="4">
        <v>15.6</v>
      </c>
      <c r="G6" s="7">
        <f>SUM(E6:F6)</f>
        <v>49.2</v>
      </c>
    </row>
    <row r="7" spans="1:7" x14ac:dyDescent="0.25">
      <c r="A7" s="37" t="s">
        <v>27</v>
      </c>
      <c r="B7" s="36"/>
      <c r="C7" s="36"/>
      <c r="D7" s="30">
        <v>0</v>
      </c>
      <c r="E7" s="4">
        <v>31.2</v>
      </c>
      <c r="F7" s="4">
        <v>15.2</v>
      </c>
      <c r="G7" s="7">
        <f>SUM(E7:F7)</f>
        <v>46.4</v>
      </c>
    </row>
    <row r="9" spans="1:7" ht="52.8" x14ac:dyDescent="0.25">
      <c r="D9" s="31" t="s">
        <v>22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workbookViewId="0">
      <selection activeCell="G9" sqref="G9"/>
    </sheetView>
  </sheetViews>
  <sheetFormatPr defaultRowHeight="13.2" x14ac:dyDescent="0.25"/>
  <cols>
    <col min="1" max="3" width="9.44140625" customWidth="1"/>
    <col min="4" max="4" width="8.88671875" style="28" customWidth="1"/>
    <col min="5" max="6" width="8.88671875" customWidth="1"/>
    <col min="7" max="7" width="9.44140625" customWidth="1"/>
  </cols>
  <sheetData>
    <row r="1" spans="1:7" ht="15.6" x14ac:dyDescent="0.3">
      <c r="A1" s="8" t="s">
        <v>0</v>
      </c>
      <c r="B1" s="3"/>
      <c r="C1" s="3"/>
      <c r="D1" s="27"/>
      <c r="E1" s="1"/>
      <c r="F1" s="1"/>
      <c r="G1" s="1"/>
    </row>
    <row r="2" spans="1:7" ht="15.6" x14ac:dyDescent="0.3">
      <c r="A2" s="1"/>
    </row>
    <row r="3" spans="1:7" s="2" customFormat="1" x14ac:dyDescent="0.25">
      <c r="A3" s="45"/>
      <c r="B3" s="45"/>
      <c r="C3" s="45"/>
      <c r="D3" s="29" t="s">
        <v>9</v>
      </c>
      <c r="E3" s="5" t="s">
        <v>10</v>
      </c>
      <c r="F3" s="5" t="s">
        <v>11</v>
      </c>
      <c r="G3" s="6" t="s">
        <v>12</v>
      </c>
    </row>
    <row r="4" spans="1:7" x14ac:dyDescent="0.25">
      <c r="A4" s="37" t="s">
        <v>24</v>
      </c>
      <c r="B4" s="36"/>
      <c r="C4" s="36"/>
      <c r="D4" s="30">
        <v>0</v>
      </c>
      <c r="E4" s="4">
        <v>40</v>
      </c>
      <c r="F4" s="4">
        <v>20</v>
      </c>
      <c r="G4" s="7">
        <f>SUM(E4:F4)</f>
        <v>60</v>
      </c>
    </row>
    <row r="5" spans="1:7" x14ac:dyDescent="0.25">
      <c r="A5" s="37" t="s">
        <v>25</v>
      </c>
      <c r="B5" s="36"/>
      <c r="C5" s="36"/>
      <c r="D5" s="30">
        <v>0</v>
      </c>
      <c r="E5" s="4">
        <v>32</v>
      </c>
      <c r="F5" s="4">
        <v>12</v>
      </c>
      <c r="G5" s="7">
        <f>SUM(E5:F5)</f>
        <v>44</v>
      </c>
    </row>
    <row r="6" spans="1:7" x14ac:dyDescent="0.25">
      <c r="A6" s="37" t="s">
        <v>26</v>
      </c>
      <c r="B6" s="36"/>
      <c r="C6" s="36"/>
      <c r="D6" s="30">
        <v>0</v>
      </c>
      <c r="E6" s="4">
        <v>32</v>
      </c>
      <c r="F6" s="4">
        <v>20</v>
      </c>
      <c r="G6" s="7">
        <f>SUM(E6:F6)</f>
        <v>52</v>
      </c>
    </row>
    <row r="7" spans="1:7" x14ac:dyDescent="0.25">
      <c r="A7" s="37" t="s">
        <v>27</v>
      </c>
      <c r="B7" s="36"/>
      <c r="C7" s="36"/>
      <c r="D7" s="30">
        <v>0</v>
      </c>
      <c r="E7" s="4">
        <v>40</v>
      </c>
      <c r="F7" s="4">
        <v>20</v>
      </c>
      <c r="G7" s="7">
        <f>SUM(E7:F7)</f>
        <v>60</v>
      </c>
    </row>
    <row r="9" spans="1:7" ht="52.8" x14ac:dyDescent="0.25">
      <c r="D9" s="31" t="s">
        <v>22</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zoomScaleNormal="100" workbookViewId="0">
      <selection activeCell="G9" sqref="G9"/>
    </sheetView>
  </sheetViews>
  <sheetFormatPr defaultRowHeight="13.2" x14ac:dyDescent="0.25"/>
  <cols>
    <col min="1" max="3" width="9.44140625" customWidth="1"/>
    <col min="4" max="4" width="8.88671875" style="28" customWidth="1"/>
    <col min="5" max="6" width="8.88671875" customWidth="1"/>
    <col min="7" max="7" width="9.44140625" customWidth="1"/>
  </cols>
  <sheetData>
    <row r="1" spans="1:7" ht="15.6" x14ac:dyDescent="0.3">
      <c r="A1" s="8" t="s">
        <v>0</v>
      </c>
      <c r="B1" s="3"/>
      <c r="C1" s="3"/>
      <c r="D1" s="27"/>
      <c r="E1" s="1"/>
      <c r="F1" s="1"/>
      <c r="G1" s="1"/>
    </row>
    <row r="2" spans="1:7" ht="15.6" x14ac:dyDescent="0.3">
      <c r="A2" s="1"/>
    </row>
    <row r="3" spans="1:7" s="2" customFormat="1" x14ac:dyDescent="0.25">
      <c r="A3" s="45"/>
      <c r="B3" s="45"/>
      <c r="C3" s="45"/>
      <c r="D3" s="29" t="s">
        <v>9</v>
      </c>
      <c r="E3" s="5" t="s">
        <v>10</v>
      </c>
      <c r="F3" s="5" t="s">
        <v>11</v>
      </c>
      <c r="G3" s="6" t="s">
        <v>12</v>
      </c>
    </row>
    <row r="4" spans="1:7" x14ac:dyDescent="0.25">
      <c r="A4" s="37" t="s">
        <v>24</v>
      </c>
      <c r="B4" s="36"/>
      <c r="C4" s="36"/>
      <c r="D4" s="30">
        <v>0</v>
      </c>
      <c r="E4" s="4">
        <v>32</v>
      </c>
      <c r="F4" s="4">
        <v>12</v>
      </c>
      <c r="G4" s="7">
        <f>SUM(E4:F4)</f>
        <v>44</v>
      </c>
    </row>
    <row r="5" spans="1:7" x14ac:dyDescent="0.25">
      <c r="A5" s="37" t="s">
        <v>25</v>
      </c>
      <c r="B5" s="36"/>
      <c r="C5" s="36"/>
      <c r="D5" s="30">
        <v>0</v>
      </c>
      <c r="E5" s="4">
        <v>24</v>
      </c>
      <c r="F5" s="4">
        <v>12</v>
      </c>
      <c r="G5" s="7">
        <f>SUM(E5:F5)</f>
        <v>36</v>
      </c>
    </row>
    <row r="6" spans="1:7" x14ac:dyDescent="0.25">
      <c r="A6" s="37" t="s">
        <v>26</v>
      </c>
      <c r="B6" s="36"/>
      <c r="C6" s="36"/>
      <c r="D6" s="30">
        <v>0</v>
      </c>
      <c r="E6" s="4">
        <v>32</v>
      </c>
      <c r="F6" s="4">
        <v>16</v>
      </c>
      <c r="G6" s="7">
        <f>SUM(E6:F6)</f>
        <v>48</v>
      </c>
    </row>
    <row r="7" spans="1:7" x14ac:dyDescent="0.25">
      <c r="A7" s="37" t="s">
        <v>27</v>
      </c>
      <c r="B7" s="36"/>
      <c r="C7" s="36"/>
      <c r="D7" s="30">
        <v>0</v>
      </c>
      <c r="E7" s="4">
        <v>24</v>
      </c>
      <c r="F7" s="4">
        <v>16</v>
      </c>
      <c r="G7" s="7">
        <f>SUM(E7:F7)</f>
        <v>40</v>
      </c>
    </row>
    <row r="9" spans="1:7" ht="52.8" x14ac:dyDescent="0.25">
      <c r="D9" s="31" t="s">
        <v>22</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
  <sheetViews>
    <sheetView workbookViewId="0">
      <selection activeCell="G9" sqref="G9"/>
    </sheetView>
  </sheetViews>
  <sheetFormatPr defaultRowHeight="13.2" x14ac:dyDescent="0.25"/>
  <cols>
    <col min="1" max="3" width="9.44140625" customWidth="1"/>
    <col min="4" max="4" width="8.88671875" style="28" customWidth="1"/>
    <col min="5" max="6" width="8.88671875" customWidth="1"/>
    <col min="7" max="7" width="9.44140625" customWidth="1"/>
  </cols>
  <sheetData>
    <row r="1" spans="1:7" ht="15.6" x14ac:dyDescent="0.3">
      <c r="A1" s="8" t="s">
        <v>0</v>
      </c>
      <c r="B1" s="3"/>
      <c r="C1" s="3"/>
      <c r="D1" s="27"/>
      <c r="E1" s="1"/>
      <c r="F1" s="1"/>
      <c r="G1" s="1"/>
    </row>
    <row r="2" spans="1:7" ht="15.6" x14ac:dyDescent="0.3">
      <c r="A2" s="1"/>
    </row>
    <row r="3" spans="1:7" s="2" customFormat="1" x14ac:dyDescent="0.25">
      <c r="A3" s="45"/>
      <c r="B3" s="45"/>
      <c r="C3" s="45"/>
      <c r="D3" s="29" t="s">
        <v>9</v>
      </c>
      <c r="E3" s="5" t="s">
        <v>10</v>
      </c>
      <c r="F3" s="5" t="s">
        <v>11</v>
      </c>
      <c r="G3" s="6" t="s">
        <v>12</v>
      </c>
    </row>
    <row r="4" spans="1:7" x14ac:dyDescent="0.25">
      <c r="A4" s="37" t="s">
        <v>24</v>
      </c>
      <c r="B4" s="36"/>
      <c r="C4" s="36"/>
      <c r="D4" s="30">
        <v>0</v>
      </c>
      <c r="E4" s="4">
        <v>24</v>
      </c>
      <c r="F4" s="4">
        <v>16</v>
      </c>
      <c r="G4" s="7">
        <f>SUM(E4:F4)</f>
        <v>40</v>
      </c>
    </row>
    <row r="5" spans="1:7" x14ac:dyDescent="0.25">
      <c r="A5" s="37" t="s">
        <v>25</v>
      </c>
      <c r="B5" s="36"/>
      <c r="C5" s="36"/>
      <c r="D5" s="30">
        <v>0</v>
      </c>
      <c r="E5" s="4">
        <v>32</v>
      </c>
      <c r="F5" s="4">
        <v>12</v>
      </c>
      <c r="G5" s="7">
        <f>SUM(E5:F5)</f>
        <v>44</v>
      </c>
    </row>
    <row r="6" spans="1:7" x14ac:dyDescent="0.25">
      <c r="A6" s="37" t="s">
        <v>26</v>
      </c>
      <c r="B6" s="36"/>
      <c r="C6" s="36"/>
      <c r="D6" s="30">
        <v>0</v>
      </c>
      <c r="E6" s="4">
        <v>40</v>
      </c>
      <c r="F6" s="4">
        <v>20</v>
      </c>
      <c r="G6" s="7">
        <f>SUM(E6:F6)</f>
        <v>60</v>
      </c>
    </row>
    <row r="7" spans="1:7" x14ac:dyDescent="0.25">
      <c r="A7" s="37" t="s">
        <v>27</v>
      </c>
      <c r="B7" s="36"/>
      <c r="C7" s="36"/>
      <c r="D7" s="30">
        <v>0</v>
      </c>
      <c r="E7" s="4">
        <v>24</v>
      </c>
      <c r="F7" s="4">
        <v>16</v>
      </c>
      <c r="G7" s="7">
        <f>SUM(E7:F7)</f>
        <v>40</v>
      </c>
    </row>
    <row r="9" spans="1:7" ht="52.8" x14ac:dyDescent="0.25">
      <c r="D9" s="31" t="s">
        <v>22</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4AC52-D081-4905-8704-8649E2CAE6C1}">
  <dimension ref="A1:G9"/>
  <sheetViews>
    <sheetView workbookViewId="0">
      <selection activeCell="H11" sqref="H11"/>
    </sheetView>
  </sheetViews>
  <sheetFormatPr defaultRowHeight="13.2" x14ac:dyDescent="0.25"/>
  <cols>
    <col min="1" max="3" width="9.44140625" customWidth="1"/>
    <col min="4" max="4" width="8.88671875" style="28" customWidth="1"/>
    <col min="5" max="6" width="8.88671875" customWidth="1"/>
    <col min="7" max="7" width="9.44140625" customWidth="1"/>
  </cols>
  <sheetData>
    <row r="1" spans="1:7" ht="15.6" x14ac:dyDescent="0.3">
      <c r="A1" s="8" t="s">
        <v>0</v>
      </c>
      <c r="B1" s="3"/>
      <c r="C1" s="3"/>
      <c r="D1" s="27"/>
      <c r="E1" s="1"/>
      <c r="F1" s="1"/>
      <c r="G1" s="1"/>
    </row>
    <row r="2" spans="1:7" ht="15.6" x14ac:dyDescent="0.3">
      <c r="A2" s="1"/>
    </row>
    <row r="3" spans="1:7" s="2" customFormat="1" x14ac:dyDescent="0.25">
      <c r="A3" s="45"/>
      <c r="B3" s="45"/>
      <c r="C3" s="45"/>
      <c r="D3" s="29" t="s">
        <v>9</v>
      </c>
      <c r="E3" s="5" t="s">
        <v>10</v>
      </c>
      <c r="F3" s="5" t="s">
        <v>11</v>
      </c>
      <c r="G3" s="6" t="s">
        <v>12</v>
      </c>
    </row>
    <row r="4" spans="1:7" x14ac:dyDescent="0.25">
      <c r="A4" s="37" t="s">
        <v>24</v>
      </c>
      <c r="B4" s="36"/>
      <c r="C4" s="36"/>
      <c r="D4" s="30">
        <v>0</v>
      </c>
      <c r="E4" s="4">
        <v>32</v>
      </c>
      <c r="F4" s="4">
        <v>12</v>
      </c>
      <c r="G4" s="7">
        <f>SUM(E4:F4)</f>
        <v>44</v>
      </c>
    </row>
    <row r="5" spans="1:7" x14ac:dyDescent="0.25">
      <c r="A5" s="37" t="s">
        <v>25</v>
      </c>
      <c r="B5" s="36"/>
      <c r="C5" s="36"/>
      <c r="D5" s="30">
        <v>0</v>
      </c>
      <c r="E5" s="4">
        <v>32</v>
      </c>
      <c r="F5" s="4">
        <v>16</v>
      </c>
      <c r="G5" s="7">
        <f>SUM(E5:F5)</f>
        <v>48</v>
      </c>
    </row>
    <row r="6" spans="1:7" x14ac:dyDescent="0.25">
      <c r="A6" s="37" t="s">
        <v>26</v>
      </c>
      <c r="B6" s="36"/>
      <c r="C6" s="36"/>
      <c r="D6" s="30">
        <v>0</v>
      </c>
      <c r="E6" s="4">
        <v>32</v>
      </c>
      <c r="F6" s="4">
        <v>16</v>
      </c>
      <c r="G6" s="7">
        <f>SUM(E6:F6)</f>
        <v>48</v>
      </c>
    </row>
    <row r="7" spans="1:7" x14ac:dyDescent="0.25">
      <c r="A7" s="37" t="s">
        <v>27</v>
      </c>
      <c r="B7" s="36"/>
      <c r="C7" s="36"/>
      <c r="D7" s="30">
        <v>0</v>
      </c>
      <c r="E7" s="4">
        <v>32</v>
      </c>
      <c r="F7" s="4">
        <v>16</v>
      </c>
      <c r="G7" s="7">
        <f>SUM(E7:F7)</f>
        <v>48</v>
      </c>
    </row>
    <row r="9" spans="1:7" ht="52.8" x14ac:dyDescent="0.25">
      <c r="D9" s="31" t="s">
        <v>22</v>
      </c>
    </row>
  </sheetData>
  <mergeCells count="1">
    <mergeCell ref="A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F652-F39C-4123-814E-090C559E4B72}">
  <dimension ref="A1:G9"/>
  <sheetViews>
    <sheetView zoomScaleNormal="100" workbookViewId="0">
      <selection activeCell="G16" sqref="G16"/>
    </sheetView>
  </sheetViews>
  <sheetFormatPr defaultRowHeight="13.2" x14ac:dyDescent="0.25"/>
  <cols>
    <col min="1" max="3" width="9.44140625" customWidth="1"/>
    <col min="4" max="4" width="8.88671875" style="28" customWidth="1"/>
    <col min="5" max="6" width="8.88671875" customWidth="1"/>
    <col min="7" max="7" width="9.44140625" customWidth="1"/>
  </cols>
  <sheetData>
    <row r="1" spans="1:7" ht="15.6" x14ac:dyDescent="0.3">
      <c r="A1" s="8" t="s">
        <v>0</v>
      </c>
      <c r="B1" s="3"/>
      <c r="C1" s="3"/>
      <c r="D1" s="27"/>
      <c r="E1" s="1"/>
      <c r="F1" s="1"/>
      <c r="G1" s="1"/>
    </row>
    <row r="2" spans="1:7" ht="15.6" x14ac:dyDescent="0.3">
      <c r="A2" s="1"/>
    </row>
    <row r="3" spans="1:7" s="2" customFormat="1" x14ac:dyDescent="0.25">
      <c r="A3" s="45"/>
      <c r="B3" s="45"/>
      <c r="C3" s="45"/>
      <c r="D3" s="29" t="s">
        <v>9</v>
      </c>
      <c r="E3" s="5" t="s">
        <v>10</v>
      </c>
      <c r="F3" s="5" t="s">
        <v>11</v>
      </c>
      <c r="G3" s="6" t="s">
        <v>12</v>
      </c>
    </row>
    <row r="4" spans="1:7" x14ac:dyDescent="0.25">
      <c r="A4" s="37" t="s">
        <v>24</v>
      </c>
      <c r="B4" s="36"/>
      <c r="C4" s="36"/>
      <c r="D4" s="30">
        <v>0</v>
      </c>
      <c r="E4" s="4">
        <v>24</v>
      </c>
      <c r="F4" s="4">
        <v>12</v>
      </c>
      <c r="G4" s="7">
        <f>SUM(E4:F4)</f>
        <v>36</v>
      </c>
    </row>
    <row r="5" spans="1:7" x14ac:dyDescent="0.25">
      <c r="A5" s="37" t="s">
        <v>25</v>
      </c>
      <c r="B5" s="36"/>
      <c r="C5" s="36"/>
      <c r="D5" s="30">
        <v>0</v>
      </c>
      <c r="E5" s="4">
        <v>24</v>
      </c>
      <c r="F5" s="4">
        <v>12</v>
      </c>
      <c r="G5" s="7">
        <f>SUM(E5:F5)</f>
        <v>36</v>
      </c>
    </row>
    <row r="6" spans="1:7" x14ac:dyDescent="0.25">
      <c r="A6" s="37" t="s">
        <v>26</v>
      </c>
      <c r="B6" s="36"/>
      <c r="C6" s="36"/>
      <c r="D6" s="30">
        <v>0</v>
      </c>
      <c r="E6" s="4">
        <v>40</v>
      </c>
      <c r="F6" s="4">
        <v>20</v>
      </c>
      <c r="G6" s="7">
        <f>SUM(E6:F6)</f>
        <v>60</v>
      </c>
    </row>
    <row r="7" spans="1:7" x14ac:dyDescent="0.25">
      <c r="A7" s="37" t="s">
        <v>27</v>
      </c>
      <c r="B7" s="36"/>
      <c r="C7" s="36"/>
      <c r="D7" s="30">
        <v>0</v>
      </c>
      <c r="E7" s="4">
        <v>32</v>
      </c>
      <c r="F7" s="4">
        <v>16</v>
      </c>
      <c r="G7" s="7">
        <f>SUM(E7:F7)</f>
        <v>48</v>
      </c>
    </row>
    <row r="9" spans="1:7" ht="52.8" x14ac:dyDescent="0.25">
      <c r="D9" s="31" t="s">
        <v>22</v>
      </c>
    </row>
  </sheetData>
  <mergeCells count="1">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0"/>
  <sheetViews>
    <sheetView tabSelected="1" workbookViewId="0">
      <selection activeCell="G15" sqref="G15"/>
    </sheetView>
  </sheetViews>
  <sheetFormatPr defaultColWidth="9.109375" defaultRowHeight="15" x14ac:dyDescent="0.25"/>
  <cols>
    <col min="1" max="1" width="33" style="12" customWidth="1"/>
    <col min="2" max="9" width="7.6640625" style="12" customWidth="1"/>
    <col min="10" max="11" width="7.5546875" style="12" customWidth="1"/>
    <col min="12" max="14" width="7.6640625" style="12" customWidth="1"/>
    <col min="15" max="16384" width="9.109375" style="12"/>
  </cols>
  <sheetData>
    <row r="1" spans="1:17" ht="15.6" x14ac:dyDescent="0.3">
      <c r="A1" s="9" t="s">
        <v>13</v>
      </c>
      <c r="B1" s="9"/>
      <c r="C1" s="9"/>
      <c r="D1" s="9"/>
      <c r="E1" s="9"/>
      <c r="F1" s="9"/>
      <c r="G1" s="9"/>
      <c r="H1" s="9"/>
      <c r="I1" s="9"/>
      <c r="J1" s="9"/>
      <c r="K1" s="11"/>
      <c r="L1" s="11"/>
    </row>
    <row r="2" spans="1:17" ht="15.6" x14ac:dyDescent="0.3">
      <c r="A2" s="9"/>
      <c r="B2" s="9"/>
      <c r="C2" s="9"/>
      <c r="D2" s="9"/>
      <c r="E2" s="9"/>
      <c r="F2" s="9"/>
      <c r="G2" s="9"/>
      <c r="H2" s="9"/>
      <c r="I2" s="9"/>
      <c r="J2" s="9"/>
      <c r="K2" s="11"/>
      <c r="L2" s="11"/>
    </row>
    <row r="3" spans="1:17" s="33" customFormat="1" ht="15.6" x14ac:dyDescent="0.3">
      <c r="A3" s="47" t="s">
        <v>23</v>
      </c>
      <c r="B3" s="47"/>
      <c r="C3" s="47"/>
      <c r="D3" s="47"/>
      <c r="E3" s="47"/>
      <c r="F3" s="47"/>
      <c r="G3" s="47"/>
      <c r="H3" s="47"/>
      <c r="I3" s="47"/>
      <c r="J3" s="47"/>
      <c r="K3" s="32"/>
      <c r="L3" s="32"/>
    </row>
    <row r="4" spans="1:17" x14ac:dyDescent="0.25">
      <c r="A4" s="10"/>
      <c r="B4" s="10"/>
      <c r="C4" s="10"/>
      <c r="D4" s="10"/>
      <c r="E4" s="10"/>
      <c r="F4" s="10"/>
      <c r="G4" s="10"/>
      <c r="H4" s="10"/>
      <c r="I4" s="10"/>
      <c r="J4" s="10"/>
    </row>
    <row r="5" spans="1:17" ht="15.6" x14ac:dyDescent="0.3">
      <c r="I5" s="46" t="s">
        <v>19</v>
      </c>
      <c r="J5" s="46"/>
      <c r="K5" s="11"/>
      <c r="L5" s="11"/>
      <c r="M5" s="46" t="s">
        <v>20</v>
      </c>
      <c r="N5" s="46"/>
      <c r="O5" s="11"/>
      <c r="P5" s="46" t="s">
        <v>21</v>
      </c>
      <c r="Q5" s="46"/>
    </row>
    <row r="6" spans="1:17" s="16" customFormat="1" ht="135" customHeight="1" x14ac:dyDescent="0.25">
      <c r="A6" s="13"/>
      <c r="B6" s="14" t="s">
        <v>2</v>
      </c>
      <c r="C6" s="14" t="s">
        <v>3</v>
      </c>
      <c r="D6" s="14" t="s">
        <v>4</v>
      </c>
      <c r="E6" s="14" t="s">
        <v>5</v>
      </c>
      <c r="F6" s="14" t="s">
        <v>6</v>
      </c>
      <c r="G6" s="14" t="s">
        <v>7</v>
      </c>
      <c r="H6" s="14" t="s">
        <v>8</v>
      </c>
      <c r="I6" s="14" t="s">
        <v>14</v>
      </c>
      <c r="J6" s="24" t="s">
        <v>15</v>
      </c>
      <c r="L6" s="15" t="str">
        <f>H6</f>
        <v>Evaluator 7</v>
      </c>
      <c r="M6" s="14" t="s">
        <v>17</v>
      </c>
      <c r="N6" s="24" t="s">
        <v>16</v>
      </c>
      <c r="P6" s="14" t="s">
        <v>1</v>
      </c>
      <c r="Q6" s="24" t="s">
        <v>18</v>
      </c>
    </row>
    <row r="7" spans="1:17" ht="16.5" customHeight="1" x14ac:dyDescent="0.3">
      <c r="A7" s="34" t="s">
        <v>24</v>
      </c>
      <c r="B7" s="17">
        <f>'1'!G4</f>
        <v>36</v>
      </c>
      <c r="C7" s="17">
        <f>'2'!G4</f>
        <v>42.8</v>
      </c>
      <c r="D7" s="17">
        <f>'3'!G4</f>
        <v>60</v>
      </c>
      <c r="E7" s="17">
        <f>'4'!G4</f>
        <v>44</v>
      </c>
      <c r="F7" s="17">
        <f>'5'!G4</f>
        <v>40</v>
      </c>
      <c r="G7" s="17">
        <f>'6'!G4</f>
        <v>44</v>
      </c>
      <c r="H7" s="17">
        <f>'7'!G4</f>
        <v>36</v>
      </c>
      <c r="I7" s="17">
        <f>AVERAGE(B7:H7)</f>
        <v>43.25714285714286</v>
      </c>
      <c r="J7" s="25">
        <f>RANK(I7,$I$7:$I$10,0)</f>
        <v>3</v>
      </c>
      <c r="L7" s="19">
        <f>'1'!D4</f>
        <v>26.64</v>
      </c>
      <c r="M7" s="17">
        <f>AVERAGE(L7)</f>
        <v>26.64</v>
      </c>
      <c r="N7" s="25">
        <f>RANK(M7,$M$7:$M$10,0)</f>
        <v>3</v>
      </c>
      <c r="P7" s="20">
        <f>I7+M7</f>
        <v>69.897142857142853</v>
      </c>
      <c r="Q7" s="25">
        <f>RANK(P7,$P$7:$P$10,0)</f>
        <v>2</v>
      </c>
    </row>
    <row r="8" spans="1:17" ht="16.5" customHeight="1" x14ac:dyDescent="0.3">
      <c r="A8" s="35" t="s">
        <v>25</v>
      </c>
      <c r="B8" s="17">
        <f>'1'!G5</f>
        <v>44</v>
      </c>
      <c r="C8" s="17">
        <f>'2'!G5</f>
        <v>42.8</v>
      </c>
      <c r="D8" s="17">
        <f>'3'!G5</f>
        <v>44</v>
      </c>
      <c r="E8" s="17">
        <f>'4'!G5</f>
        <v>36</v>
      </c>
      <c r="F8" s="17">
        <f>'5'!G5</f>
        <v>44</v>
      </c>
      <c r="G8" s="17">
        <f>'6'!G5</f>
        <v>48</v>
      </c>
      <c r="H8" s="17">
        <f>'7'!G5</f>
        <v>36</v>
      </c>
      <c r="I8" s="18">
        <f>AVERAGE(B8:H8)</f>
        <v>42.114285714285714</v>
      </c>
      <c r="J8" s="26">
        <f>RANK(I8,$I$7:$I$10,0)</f>
        <v>4</v>
      </c>
      <c r="L8" s="21">
        <f>'1'!D5</f>
        <v>27.76</v>
      </c>
      <c r="M8" s="18">
        <f t="shared" ref="M8:M10" si="0">AVERAGE(L8)</f>
        <v>27.76</v>
      </c>
      <c r="N8" s="26">
        <f>RANK(M8,$M$7:$M$10,0)</f>
        <v>2</v>
      </c>
      <c r="P8" s="22">
        <f t="shared" ref="P8:P10" si="1">I8+M8</f>
        <v>69.874285714285719</v>
      </c>
      <c r="Q8" s="26">
        <f>RANK(P8,$P$7:$P$10,0)</f>
        <v>3</v>
      </c>
    </row>
    <row r="9" spans="1:17" s="42" customFormat="1" ht="16.5" customHeight="1" x14ac:dyDescent="0.3">
      <c r="A9" s="38" t="s">
        <v>26</v>
      </c>
      <c r="B9" s="39">
        <f>'1'!G6</f>
        <v>48</v>
      </c>
      <c r="C9" s="39">
        <f>'2'!G6</f>
        <v>49.2</v>
      </c>
      <c r="D9" s="39">
        <f>'3'!G6</f>
        <v>52</v>
      </c>
      <c r="E9" s="39">
        <f>'4'!G6</f>
        <v>48</v>
      </c>
      <c r="F9" s="39">
        <f>'5'!G6</f>
        <v>60</v>
      </c>
      <c r="G9" s="39">
        <f>'6'!G6</f>
        <v>48</v>
      </c>
      <c r="H9" s="39">
        <f>'7'!G6</f>
        <v>60</v>
      </c>
      <c r="I9" s="40">
        <f>AVERAGE(B9:H9)</f>
        <v>52.171428571428571</v>
      </c>
      <c r="J9" s="41">
        <f>RANK(I9,$I$7:$I$10,0)</f>
        <v>1</v>
      </c>
      <c r="L9" s="43">
        <f>'1'!D6</f>
        <v>40</v>
      </c>
      <c r="M9" s="40">
        <f t="shared" si="0"/>
        <v>40</v>
      </c>
      <c r="N9" s="41">
        <f>RANK(M9,$M$7:$M$10,0)</f>
        <v>1</v>
      </c>
      <c r="P9" s="44">
        <f t="shared" si="1"/>
        <v>92.171428571428578</v>
      </c>
      <c r="Q9" s="41">
        <f>RANK(P9,$P$7:$P$10,0)</f>
        <v>1</v>
      </c>
    </row>
    <row r="10" spans="1:17" ht="15.6" x14ac:dyDescent="0.3">
      <c r="A10" s="35" t="s">
        <v>27</v>
      </c>
      <c r="B10" s="17">
        <f>'1'!G7</f>
        <v>48</v>
      </c>
      <c r="C10" s="17">
        <f>'2'!G7</f>
        <v>46.4</v>
      </c>
      <c r="D10" s="17">
        <f>'3'!G7</f>
        <v>60</v>
      </c>
      <c r="E10" s="17">
        <f>'4'!G7</f>
        <v>40</v>
      </c>
      <c r="F10" s="17">
        <f>'5'!G7</f>
        <v>40</v>
      </c>
      <c r="G10" s="17">
        <f>'6'!G7</f>
        <v>48</v>
      </c>
      <c r="H10" s="17">
        <f>'7'!G7</f>
        <v>48</v>
      </c>
      <c r="I10" s="18">
        <f>AVERAGE(B10:H10)</f>
        <v>47.199999999999996</v>
      </c>
      <c r="J10" s="26">
        <f>RANK(I10,$I$7:$I$10,0)</f>
        <v>2</v>
      </c>
      <c r="L10" s="21">
        <f>'1'!D7</f>
        <v>21.6</v>
      </c>
      <c r="M10" s="18">
        <f t="shared" si="0"/>
        <v>21.6</v>
      </c>
      <c r="N10" s="26">
        <f>RANK(M10,$M$7:$M$10,0)</f>
        <v>4</v>
      </c>
      <c r="P10" s="22">
        <f t="shared" si="1"/>
        <v>68.8</v>
      </c>
      <c r="Q10" s="26">
        <f>RANK(P10,$P$7:$P$10,0)</f>
        <v>4</v>
      </c>
    </row>
    <row r="12" spans="1:17" x14ac:dyDescent="0.25">
      <c r="G12" s="12" t="s">
        <v>28</v>
      </c>
    </row>
    <row r="13" spans="1:17" x14ac:dyDescent="0.25">
      <c r="B13" s="12" t="s">
        <v>28</v>
      </c>
    </row>
    <row r="15" spans="1:17" x14ac:dyDescent="0.25">
      <c r="D15" s="12" t="s">
        <v>28</v>
      </c>
    </row>
    <row r="29" spans="1:1" x14ac:dyDescent="0.25">
      <c r="A29" s="23" t="s">
        <v>28</v>
      </c>
    </row>
    <row r="30" spans="1:1" x14ac:dyDescent="0.25">
      <c r="A30" s="23"/>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E597-2C6D-4BEA-BE16-08BCD02ABF79}">
  <dimension ref="A1:AB49"/>
  <sheetViews>
    <sheetView zoomScale="85" zoomScaleNormal="85" workbookViewId="0">
      <selection activeCell="A49" sqref="A49"/>
    </sheetView>
  </sheetViews>
  <sheetFormatPr defaultColWidth="9.109375" defaultRowHeight="13.2" x14ac:dyDescent="0.25"/>
  <cols>
    <col min="1" max="1" width="26.44140625" style="48" customWidth="1"/>
    <col min="2" max="28" width="9.5546875" style="48" customWidth="1"/>
    <col min="29" max="16384" width="9.109375" style="48"/>
  </cols>
  <sheetData>
    <row r="1" spans="1:10" ht="15.75" customHeight="1" x14ac:dyDescent="0.3">
      <c r="A1" s="86" t="s">
        <v>42</v>
      </c>
      <c r="B1" s="86"/>
      <c r="C1" s="86"/>
      <c r="D1" s="86"/>
      <c r="E1" s="86"/>
      <c r="F1" s="86"/>
      <c r="G1" s="86"/>
      <c r="H1" s="86"/>
      <c r="I1" s="86"/>
      <c r="J1" s="85"/>
    </row>
    <row r="2" spans="1:10" ht="15.6" x14ac:dyDescent="0.3">
      <c r="A2" s="84" t="s">
        <v>23</v>
      </c>
      <c r="B2" s="84"/>
      <c r="C2" s="84"/>
      <c r="D2" s="84"/>
      <c r="E2" s="84"/>
      <c r="F2" s="84"/>
      <c r="G2" s="84"/>
      <c r="H2" s="84"/>
      <c r="I2" s="84"/>
      <c r="J2" s="83"/>
    </row>
    <row r="3" spans="1:10" x14ac:dyDescent="0.25">
      <c r="A3" s="81" t="s">
        <v>41</v>
      </c>
      <c r="B3" s="82"/>
      <c r="C3" s="82"/>
      <c r="D3" s="82"/>
    </row>
    <row r="4" spans="1:10" ht="15" customHeight="1" x14ac:dyDescent="0.25">
      <c r="A4" s="81" t="s">
        <v>40</v>
      </c>
      <c r="B4" s="80" t="s">
        <v>39</v>
      </c>
      <c r="C4" s="80"/>
      <c r="D4" s="80"/>
      <c r="E4" s="79"/>
    </row>
    <row r="5" spans="1:10" ht="20.25" customHeight="1" x14ac:dyDescent="0.3">
      <c r="A5" s="78" t="s">
        <v>38</v>
      </c>
      <c r="B5" s="78"/>
      <c r="C5" s="77"/>
      <c r="D5" s="77"/>
      <c r="E5" s="77"/>
      <c r="F5" s="77"/>
      <c r="G5" s="77"/>
    </row>
    <row r="6" spans="1:10" ht="27" customHeight="1" thickBot="1" x14ac:dyDescent="0.3">
      <c r="A6" s="73"/>
      <c r="B6" s="72" t="s">
        <v>37</v>
      </c>
      <c r="C6" s="72"/>
      <c r="D6" s="72"/>
      <c r="E6" s="72"/>
      <c r="F6" s="72"/>
      <c r="G6" s="72"/>
      <c r="H6" s="72"/>
      <c r="I6" s="72"/>
    </row>
    <row r="7" spans="1:10" ht="20.25" customHeight="1" x14ac:dyDescent="0.3">
      <c r="A7" s="76" t="s">
        <v>36</v>
      </c>
      <c r="B7" s="76"/>
      <c r="C7" s="75"/>
      <c r="D7" s="74"/>
      <c r="E7" s="74"/>
      <c r="F7" s="74"/>
      <c r="G7" s="74"/>
    </row>
    <row r="8" spans="1:10" ht="27" customHeight="1" thickBot="1" x14ac:dyDescent="0.3">
      <c r="A8" s="73"/>
      <c r="B8" s="72" t="s">
        <v>35</v>
      </c>
      <c r="C8" s="72"/>
      <c r="D8" s="72"/>
      <c r="E8" s="72"/>
      <c r="F8" s="72"/>
      <c r="G8" s="72"/>
      <c r="H8" s="72"/>
      <c r="I8" s="72"/>
    </row>
    <row r="9" spans="1:10" ht="15" customHeight="1" x14ac:dyDescent="0.25"/>
    <row r="10" spans="1:10" ht="15" customHeight="1" x14ac:dyDescent="0.25"/>
    <row r="11" spans="1:10" ht="11.25" customHeight="1" thickBot="1" x14ac:dyDescent="0.3"/>
    <row r="12" spans="1:10" s="64" customFormat="1" ht="13.8" thickBot="1" x14ac:dyDescent="0.3">
      <c r="B12" s="71" t="s">
        <v>34</v>
      </c>
      <c r="C12" s="70"/>
      <c r="D12" s="69"/>
      <c r="E12" s="71" t="s">
        <v>33</v>
      </c>
      <c r="F12" s="70"/>
      <c r="G12" s="69"/>
      <c r="H12" s="71" t="s">
        <v>32</v>
      </c>
      <c r="I12" s="70"/>
      <c r="J12" s="69"/>
    </row>
    <row r="13" spans="1:10" s="64" customFormat="1" ht="112.5" customHeight="1" x14ac:dyDescent="0.25">
      <c r="B13" s="68" t="s">
        <v>43</v>
      </c>
      <c r="C13" s="66"/>
      <c r="D13" s="65"/>
      <c r="E13" s="67" t="s">
        <v>31</v>
      </c>
      <c r="F13" s="66"/>
      <c r="G13" s="65"/>
      <c r="H13" s="67" t="s">
        <v>30</v>
      </c>
      <c r="I13" s="66"/>
      <c r="J13" s="65"/>
    </row>
    <row r="14" spans="1:10" s="57" customFormat="1" ht="11.25" customHeight="1" x14ac:dyDescent="0.2">
      <c r="A14" s="63"/>
      <c r="B14" s="62" t="s">
        <v>29</v>
      </c>
      <c r="C14" s="61"/>
      <c r="D14" s="60"/>
      <c r="E14" s="62" t="s">
        <v>29</v>
      </c>
      <c r="F14" s="61"/>
      <c r="G14" s="60"/>
      <c r="H14" s="62" t="s">
        <v>29</v>
      </c>
      <c r="I14" s="61"/>
      <c r="J14" s="60"/>
    </row>
    <row r="15" spans="1:10" s="57" customFormat="1" x14ac:dyDescent="0.25">
      <c r="A15" s="59" t="s">
        <v>24</v>
      </c>
      <c r="B15" s="58"/>
      <c r="C15" s="58"/>
      <c r="D15" s="58"/>
      <c r="E15" s="58"/>
      <c r="F15" s="58"/>
      <c r="G15" s="58"/>
      <c r="H15" s="58"/>
      <c r="I15" s="58"/>
      <c r="J15" s="58"/>
    </row>
    <row r="16" spans="1:10" s="57" customFormat="1" x14ac:dyDescent="0.25">
      <c r="A16" s="59" t="s">
        <v>25</v>
      </c>
      <c r="B16" s="58"/>
      <c r="C16" s="58"/>
      <c r="D16" s="58"/>
      <c r="E16" s="58"/>
      <c r="F16" s="58"/>
      <c r="G16" s="58"/>
      <c r="H16" s="58"/>
      <c r="I16" s="58"/>
      <c r="J16" s="58"/>
    </row>
    <row r="17" spans="1:28" s="57" customFormat="1" x14ac:dyDescent="0.25">
      <c r="A17" s="59" t="s">
        <v>26</v>
      </c>
      <c r="B17" s="58"/>
      <c r="C17" s="58"/>
      <c r="D17" s="58"/>
      <c r="E17" s="58"/>
      <c r="F17" s="58"/>
      <c r="G17" s="58"/>
      <c r="H17" s="58"/>
      <c r="I17" s="58"/>
      <c r="J17" s="58"/>
    </row>
    <row r="18" spans="1:28" s="57" customFormat="1" x14ac:dyDescent="0.25">
      <c r="A18" s="59" t="s">
        <v>27</v>
      </c>
      <c r="B18" s="58"/>
      <c r="C18" s="58"/>
      <c r="D18" s="58"/>
      <c r="E18" s="58"/>
      <c r="F18" s="58"/>
      <c r="G18" s="58"/>
      <c r="H18" s="58"/>
      <c r="I18" s="58"/>
      <c r="J18" s="58"/>
    </row>
    <row r="19" spans="1:28" s="55" customFormat="1" ht="7.5" customHeight="1"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row>
    <row r="20" spans="1:28" s="54" customFormat="1" ht="6.75" customHeight="1" x14ac:dyDescent="0.25"/>
    <row r="22" spans="1:28" x14ac:dyDescent="0.25">
      <c r="A22" s="53"/>
      <c r="G22" s="50"/>
      <c r="H22" s="50"/>
    </row>
    <row r="23" spans="1:28" x14ac:dyDescent="0.25">
      <c r="A23" s="52"/>
      <c r="G23" s="50"/>
      <c r="H23" s="50"/>
      <c r="I23" s="50"/>
      <c r="J23" s="50"/>
    </row>
    <row r="24" spans="1:28" x14ac:dyDescent="0.25">
      <c r="A24" s="51"/>
      <c r="B24" s="51"/>
      <c r="C24" s="51"/>
      <c r="G24" s="50"/>
      <c r="H24" s="50"/>
      <c r="I24" s="50"/>
      <c r="J24" s="50"/>
    </row>
    <row r="25" spans="1:28" x14ac:dyDescent="0.25">
      <c r="A25" s="51"/>
      <c r="B25" s="51"/>
      <c r="C25" s="51"/>
      <c r="G25" s="50"/>
      <c r="H25" s="50"/>
      <c r="I25" s="50"/>
      <c r="J25" s="50"/>
    </row>
    <row r="26" spans="1:28" x14ac:dyDescent="0.25">
      <c r="A26" s="51"/>
      <c r="B26" s="51"/>
      <c r="C26" s="51"/>
      <c r="G26" s="50"/>
      <c r="H26" s="50"/>
      <c r="I26" s="50"/>
      <c r="J26" s="50"/>
    </row>
    <row r="27" spans="1:28" x14ac:dyDescent="0.25">
      <c r="A27" s="51"/>
      <c r="B27" s="51"/>
      <c r="C27" s="51"/>
      <c r="G27" s="50"/>
      <c r="H27" s="50"/>
      <c r="I27" s="50"/>
      <c r="J27" s="50"/>
    </row>
    <row r="28" spans="1:28" x14ac:dyDescent="0.25">
      <c r="A28" s="51"/>
      <c r="B28" s="51"/>
      <c r="C28" s="51"/>
      <c r="G28" s="50"/>
      <c r="H28" s="50"/>
      <c r="I28" s="50"/>
      <c r="J28" s="50"/>
    </row>
    <row r="29" spans="1:28" x14ac:dyDescent="0.25">
      <c r="A29" s="51"/>
      <c r="B29" s="51"/>
      <c r="C29" s="51"/>
      <c r="G29" s="50"/>
      <c r="H29" s="50"/>
      <c r="I29" s="50"/>
      <c r="J29" s="50"/>
    </row>
    <row r="30" spans="1:28" x14ac:dyDescent="0.25">
      <c r="A30" s="51"/>
      <c r="B30" s="51"/>
      <c r="C30" s="51"/>
      <c r="G30" s="50"/>
      <c r="H30" s="50"/>
      <c r="I30" s="50"/>
      <c r="J30" s="50"/>
    </row>
    <row r="31" spans="1:28" x14ac:dyDescent="0.25">
      <c r="I31" s="50"/>
      <c r="J31" s="50"/>
      <c r="K31" s="50"/>
      <c r="L31" s="50"/>
    </row>
    <row r="32" spans="1:28" x14ac:dyDescent="0.25">
      <c r="I32" s="50"/>
      <c r="J32" s="50"/>
      <c r="K32" s="50"/>
      <c r="L32" s="50"/>
      <c r="M32" s="50"/>
    </row>
    <row r="33" spans="12:13" x14ac:dyDescent="0.25">
      <c r="L33" s="50"/>
      <c r="M33" s="50"/>
    </row>
    <row r="34" spans="12:13" x14ac:dyDescent="0.25">
      <c r="L34" s="50"/>
      <c r="M34" s="50"/>
    </row>
    <row r="35" spans="12:13" x14ac:dyDescent="0.25">
      <c r="L35" s="50"/>
      <c r="M35" s="50"/>
    </row>
    <row r="36" spans="12:13" x14ac:dyDescent="0.25">
      <c r="L36" s="50"/>
      <c r="M36" s="50"/>
    </row>
    <row r="49" spans="1:1" x14ac:dyDescent="0.25">
      <c r="A49" s="49"/>
    </row>
  </sheetData>
  <mergeCells count="29">
    <mergeCell ref="H17:J17"/>
    <mergeCell ref="E16:G16"/>
    <mergeCell ref="H16:J16"/>
    <mergeCell ref="E15:G15"/>
    <mergeCell ref="H15:J15"/>
    <mergeCell ref="B15:D15"/>
    <mergeCell ref="B16:D16"/>
    <mergeCell ref="B17:D17"/>
    <mergeCell ref="B18:D18"/>
    <mergeCell ref="B13:D13"/>
    <mergeCell ref="E17:G17"/>
    <mergeCell ref="E13:G13"/>
    <mergeCell ref="H13:J13"/>
    <mergeCell ref="B12:D12"/>
    <mergeCell ref="E12:G12"/>
    <mergeCell ref="E18:G18"/>
    <mergeCell ref="H18:J18"/>
    <mergeCell ref="H12:J12"/>
    <mergeCell ref="B14:D14"/>
    <mergeCell ref="E14:G14"/>
    <mergeCell ref="H14:J14"/>
    <mergeCell ref="B8:I8"/>
    <mergeCell ref="B6:I6"/>
    <mergeCell ref="A5:B5"/>
    <mergeCell ref="A7:B7"/>
    <mergeCell ref="A1:I1"/>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2026-02-19T16:37:12Z</dcterms:modified>
</cp:coreProperties>
</file>