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3_Active Procurement\FY2026\RFQ-783-UofH-3078 MEP Engineering Design Services FY26 - RD\Evaluations\"/>
    </mc:Choice>
  </mc:AlternateContent>
  <xr:revisionPtr revIDLastSave="0" documentId="13_ncr:1_{001344FC-2380-4CAC-8D80-58E09B790B25}" xr6:coauthVersionLast="36" xr6:coauthVersionMax="47" xr10:uidLastSave="{00000000-0000-0000-0000-000000000000}"/>
  <bookViews>
    <workbookView xWindow="28680" yWindow="-120" windowWidth="29040" windowHeight="17520" tabRatio="662" activeTab="6" xr2:uid="{00000000-000D-0000-FFFF-FFFF00000000}"/>
  </bookViews>
  <sheets>
    <sheet name="Evaluator 1" sheetId="2" r:id="rId1"/>
    <sheet name="Evaluator 2" sheetId="3" r:id="rId2"/>
    <sheet name="Evaluator 3" sheetId="5" r:id="rId3"/>
    <sheet name="Evaluator 4" sheetId="9" r:id="rId4"/>
    <sheet name="Evaluator 5" sheetId="10" r:id="rId5"/>
    <sheet name="Evaluator 6" sheetId="19" r:id="rId6"/>
    <sheet name="Summary" sheetId="1" r:id="rId7"/>
    <sheet name="Evaluation" sheetId="23"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B9" i="1" l="1"/>
  <c r="B15" i="1"/>
  <c r="B16" i="1"/>
  <c r="B17" i="1"/>
  <c r="B18" i="1"/>
  <c r="B19" i="1"/>
  <c r="B21" i="1"/>
  <c r="B27" i="1"/>
  <c r="B7" i="1"/>
  <c r="G11" i="1"/>
  <c r="G15" i="1"/>
  <c r="G7" i="1"/>
  <c r="F13" i="1"/>
  <c r="F17" i="1"/>
  <c r="F22" i="1"/>
  <c r="F25" i="1"/>
  <c r="E9" i="1"/>
  <c r="E10" i="1"/>
  <c r="E16" i="1"/>
  <c r="E17" i="1"/>
  <c r="E22" i="1"/>
  <c r="E23" i="1"/>
  <c r="E24" i="1"/>
  <c r="E25" i="1"/>
  <c r="E26" i="1"/>
  <c r="E27" i="1"/>
  <c r="D8" i="1"/>
  <c r="D9" i="1"/>
  <c r="D10" i="1"/>
  <c r="D11" i="1"/>
  <c r="D12" i="1"/>
  <c r="D13" i="1"/>
  <c r="D14" i="1"/>
  <c r="D15" i="1"/>
  <c r="D16" i="1"/>
  <c r="D17" i="1"/>
  <c r="D18" i="1"/>
  <c r="D19" i="1"/>
  <c r="D20" i="1"/>
  <c r="D21" i="1"/>
  <c r="D22" i="1"/>
  <c r="D23" i="1"/>
  <c r="D24" i="1"/>
  <c r="D25" i="1"/>
  <c r="D26" i="1"/>
  <c r="D27" i="1"/>
  <c r="D7" i="1"/>
  <c r="C8" i="1"/>
  <c r="C9" i="1"/>
  <c r="C10" i="1"/>
  <c r="C11" i="1"/>
  <c r="C12" i="1"/>
  <c r="C13" i="1"/>
  <c r="C14" i="1"/>
  <c r="C15" i="1"/>
  <c r="C16" i="1"/>
  <c r="C17" i="1"/>
  <c r="C18" i="1"/>
  <c r="C19" i="1"/>
  <c r="C20" i="1"/>
  <c r="C21" i="1"/>
  <c r="C22" i="1"/>
  <c r="C23" i="1"/>
  <c r="C24" i="1"/>
  <c r="C25" i="1"/>
  <c r="C26" i="1"/>
  <c r="C27" i="1"/>
  <c r="C7" i="1"/>
  <c r="H24" i="19"/>
  <c r="G27" i="1" s="1"/>
  <c r="H23" i="19"/>
  <c r="G26" i="1" s="1"/>
  <c r="H22" i="19"/>
  <c r="G25" i="1" s="1"/>
  <c r="H21" i="19"/>
  <c r="G24" i="1" s="1"/>
  <c r="H20" i="19"/>
  <c r="G23" i="1" s="1"/>
  <c r="H19" i="19"/>
  <c r="G22" i="1" s="1"/>
  <c r="H18" i="19"/>
  <c r="G21" i="1" s="1"/>
  <c r="H17" i="19"/>
  <c r="G20" i="1" s="1"/>
  <c r="H16" i="19"/>
  <c r="G19" i="1" s="1"/>
  <c r="H15" i="19"/>
  <c r="G18" i="1" s="1"/>
  <c r="H14" i="19"/>
  <c r="G17" i="1" s="1"/>
  <c r="H13" i="19"/>
  <c r="G16" i="1" s="1"/>
  <c r="H12" i="19"/>
  <c r="H11" i="19"/>
  <c r="G14" i="1" s="1"/>
  <c r="H10" i="19"/>
  <c r="G13" i="1" s="1"/>
  <c r="H9" i="19"/>
  <c r="G12" i="1" s="1"/>
  <c r="H8" i="19"/>
  <c r="H7" i="19"/>
  <c r="G10" i="1" s="1"/>
  <c r="H6" i="19"/>
  <c r="G9" i="1" s="1"/>
  <c r="H5" i="19"/>
  <c r="G8" i="1" s="1"/>
  <c r="H4" i="19"/>
  <c r="H24" i="10"/>
  <c r="F27" i="1" s="1"/>
  <c r="H23" i="10"/>
  <c r="F26" i="1" s="1"/>
  <c r="H22" i="10"/>
  <c r="H21" i="10"/>
  <c r="F24" i="1" s="1"/>
  <c r="H20" i="10"/>
  <c r="F23" i="1" s="1"/>
  <c r="H19" i="10"/>
  <c r="H18" i="10"/>
  <c r="F21" i="1" s="1"/>
  <c r="H17" i="10"/>
  <c r="F20" i="1" s="1"/>
  <c r="H16" i="10"/>
  <c r="F19" i="1" s="1"/>
  <c r="H15" i="10"/>
  <c r="F18" i="1" s="1"/>
  <c r="H14" i="10"/>
  <c r="H13" i="10"/>
  <c r="F16" i="1" s="1"/>
  <c r="H12" i="10"/>
  <c r="F15" i="1" s="1"/>
  <c r="H11" i="10"/>
  <c r="F14" i="1" s="1"/>
  <c r="H10" i="10"/>
  <c r="H9" i="10"/>
  <c r="F12" i="1" s="1"/>
  <c r="H8" i="10"/>
  <c r="F11" i="1" s="1"/>
  <c r="H7" i="10"/>
  <c r="F10" i="1" s="1"/>
  <c r="H6" i="10"/>
  <c r="F9" i="1" s="1"/>
  <c r="H5" i="10"/>
  <c r="F8" i="1" s="1"/>
  <c r="H4" i="10"/>
  <c r="F7" i="1" s="1"/>
  <c r="H24" i="9"/>
  <c r="H23" i="9"/>
  <c r="H22" i="9"/>
  <c r="H21" i="9"/>
  <c r="H20" i="9"/>
  <c r="H19" i="9"/>
  <c r="H18" i="9"/>
  <c r="E21" i="1" s="1"/>
  <c r="H17" i="9"/>
  <c r="E20" i="1" s="1"/>
  <c r="H16" i="9"/>
  <c r="E19" i="1" s="1"/>
  <c r="H15" i="9"/>
  <c r="E18" i="1" s="1"/>
  <c r="H14" i="9"/>
  <c r="H13" i="9"/>
  <c r="H12" i="9"/>
  <c r="E15" i="1" s="1"/>
  <c r="H11" i="9"/>
  <c r="E14" i="1" s="1"/>
  <c r="H10" i="9"/>
  <c r="E13" i="1" s="1"/>
  <c r="H9" i="9"/>
  <c r="E12" i="1" s="1"/>
  <c r="H8" i="9"/>
  <c r="E11" i="1" s="1"/>
  <c r="H7" i="9"/>
  <c r="H6" i="9"/>
  <c r="H5" i="9"/>
  <c r="E8" i="1" s="1"/>
  <c r="H4" i="9"/>
  <c r="E7" i="1" s="1"/>
  <c r="H24" i="5"/>
  <c r="H23" i="5"/>
  <c r="H22" i="5"/>
  <c r="H21" i="5"/>
  <c r="H20" i="5"/>
  <c r="H19" i="5"/>
  <c r="H18" i="5"/>
  <c r="H17" i="5"/>
  <c r="H16" i="5"/>
  <c r="H15" i="5"/>
  <c r="H14" i="5"/>
  <c r="H13" i="5"/>
  <c r="H12" i="5"/>
  <c r="H11" i="5"/>
  <c r="H10" i="5"/>
  <c r="H9" i="5"/>
  <c r="H8" i="5"/>
  <c r="H7" i="5"/>
  <c r="H6" i="5"/>
  <c r="H5" i="5"/>
  <c r="H4" i="5"/>
  <c r="H24" i="2"/>
  <c r="H23" i="2"/>
  <c r="B26" i="1" s="1"/>
  <c r="H22" i="2"/>
  <c r="B25" i="1" s="1"/>
  <c r="H21" i="2"/>
  <c r="B24" i="1" s="1"/>
  <c r="H20" i="2"/>
  <c r="B23" i="1" s="1"/>
  <c r="H19" i="2"/>
  <c r="B22" i="1" s="1"/>
  <c r="H18" i="2"/>
  <c r="H17" i="2"/>
  <c r="B20" i="1" s="1"/>
  <c r="H16" i="2"/>
  <c r="H15" i="2"/>
  <c r="H14" i="2"/>
  <c r="H13" i="2"/>
  <c r="H12" i="2"/>
  <c r="H11" i="2"/>
  <c r="B14" i="1" s="1"/>
  <c r="H10" i="2"/>
  <c r="B13" i="1" s="1"/>
  <c r="H9" i="2"/>
  <c r="B12" i="1" s="1"/>
  <c r="H8" i="2"/>
  <c r="B11" i="1" s="1"/>
  <c r="H7" i="2"/>
  <c r="B10" i="1" s="1"/>
  <c r="H6" i="2"/>
  <c r="H5" i="2"/>
  <c r="B8" i="1" s="1"/>
  <c r="H4" i="2"/>
  <c r="I22" i="1" l="1"/>
  <c r="H24" i="3"/>
  <c r="H23" i="3"/>
  <c r="H22" i="3"/>
  <c r="H21" i="3"/>
  <c r="H20" i="3"/>
  <c r="H19" i="3"/>
  <c r="H18" i="3"/>
  <c r="H17" i="3"/>
  <c r="H16" i="3"/>
  <c r="H15" i="3"/>
  <c r="H14" i="3"/>
  <c r="H13" i="3"/>
  <c r="H12" i="3"/>
  <c r="H11" i="3"/>
  <c r="H10" i="3"/>
  <c r="H9" i="3"/>
  <c r="H8" i="3"/>
  <c r="H7" i="3"/>
  <c r="H6" i="3"/>
  <c r="H5" i="3"/>
  <c r="H4" i="3"/>
  <c r="I23" i="1" l="1"/>
  <c r="I21" i="1"/>
  <c r="I18" i="1"/>
  <c r="H18" i="1"/>
  <c r="H26" i="1"/>
  <c r="I19" i="1"/>
  <c r="H25" i="1"/>
  <c r="H24" i="1"/>
  <c r="H22" i="1"/>
  <c r="H27" i="1"/>
  <c r="H19" i="1"/>
  <c r="I20" i="1"/>
  <c r="H20" i="1"/>
  <c r="I27" i="1"/>
  <c r="H21" i="1"/>
  <c r="I24" i="1"/>
  <c r="I26" i="1"/>
  <c r="I25" i="1"/>
  <c r="H23" i="1"/>
  <c r="H17" i="1" l="1"/>
  <c r="I17" i="1"/>
  <c r="I8" i="1" l="1"/>
  <c r="H8" i="1"/>
  <c r="I7" i="1"/>
  <c r="H7" i="1"/>
  <c r="I14" i="1"/>
  <c r="H14" i="1"/>
  <c r="I13" i="1"/>
  <c r="H13" i="1"/>
  <c r="I16" i="1"/>
  <c r="H16" i="1"/>
  <c r="I15" i="1"/>
  <c r="H15" i="1"/>
  <c r="H12" i="1"/>
  <c r="I12" i="1"/>
  <c r="I11" i="1"/>
  <c r="H11" i="1"/>
  <c r="I10" i="1"/>
  <c r="H10" i="1"/>
  <c r="I9" i="1"/>
  <c r="H9" i="1"/>
  <c r="J8" i="1" l="1"/>
  <c r="J13" i="1"/>
  <c r="J15" i="1"/>
  <c r="J9" i="1"/>
  <c r="J7" i="1"/>
  <c r="J24" i="1"/>
  <c r="J22" i="1"/>
  <c r="J21" i="1"/>
  <c r="J27" i="1"/>
  <c r="J26" i="1"/>
  <c r="J23" i="1"/>
  <c r="J18" i="1"/>
  <c r="J20" i="1"/>
  <c r="J19" i="1"/>
  <c r="J25" i="1"/>
  <c r="J17" i="1"/>
  <c r="J10" i="1"/>
  <c r="J14" i="1"/>
  <c r="J11" i="1"/>
  <c r="J12" i="1"/>
  <c r="J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<sst xmlns="http://schemas.openxmlformats.org/spreadsheetml/2006/main" count="255" uniqueCount="62">
  <si>
    <t xml:space="preserve">RESPONDENT SUMMARY </t>
  </si>
  <si>
    <t>Criteria 1</t>
  </si>
  <si>
    <t>Criteria 2</t>
  </si>
  <si>
    <t>Criteria 3</t>
  </si>
  <si>
    <t>Criteria 4</t>
  </si>
  <si>
    <t>Criteria 5</t>
  </si>
  <si>
    <t>EVALUATION SUMMARY</t>
  </si>
  <si>
    <t xml:space="preserve">Technical </t>
  </si>
  <si>
    <t>Total (technical)</t>
  </si>
  <si>
    <t>Total Weighted Technical  Score (Average)</t>
  </si>
  <si>
    <t>Rank of  Weighted Technical  Score</t>
  </si>
  <si>
    <t>Total Weighted Technical  Score (Sum)</t>
  </si>
  <si>
    <t>O'Connell Robertson</t>
  </si>
  <si>
    <t>PBK Architects Inc</t>
  </si>
  <si>
    <t>RFQ-783-UofH-3078 MEP Engineering Design Services FY26</t>
  </si>
  <si>
    <t>Affiliated Engineers Inc</t>
  </si>
  <si>
    <t>Bath Group Inc</t>
  </si>
  <si>
    <t>CFI Companies Inc</t>
  </si>
  <si>
    <t>Cleary Zimmermann Engineers LLC</t>
  </si>
  <si>
    <t>CMTA Inc</t>
  </si>
  <si>
    <t>Collaborative Engineering Group</t>
  </si>
  <si>
    <t>E&amp;C Engineering</t>
  </si>
  <si>
    <t>GK Engineers LLC</t>
  </si>
  <si>
    <t>Guardian Engineering Enterprises LLC</t>
  </si>
  <si>
    <t>Halff Associates Inc</t>
  </si>
  <si>
    <t>IMEG Consultants Corp</t>
  </si>
  <si>
    <t>Infrastructure Associates Inc</t>
  </si>
  <si>
    <t>Johnston LLC</t>
  </si>
  <si>
    <t>JonesDBR Engineering Company LLC</t>
  </si>
  <si>
    <t>KCI Technologies Inc</t>
  </si>
  <si>
    <t>Lee Truong &amp; Yu Engineers PLLC</t>
  </si>
  <si>
    <t>Loring Consulting Engineers</t>
  </si>
  <si>
    <t>MEP Consulting Engineers</t>
  </si>
  <si>
    <t>WSP USA Buildings Inc</t>
  </si>
  <si>
    <t>Criteria 6</t>
  </si>
  <si>
    <t>Evaluator 1</t>
  </si>
  <si>
    <t>Evaluator 2</t>
  </si>
  <si>
    <t>Evaluator 3</t>
  </si>
  <si>
    <t>Evaluator 4</t>
  </si>
  <si>
    <t>Evaluator 5</t>
  </si>
  <si>
    <t>Evaluator 6</t>
  </si>
  <si>
    <t>Points (1-5)</t>
  </si>
  <si>
    <t xml:space="preserve">Quality and Responsiveness of Qualifications Package </t>
  </si>
  <si>
    <t xml:space="preserve">Financial Stability </t>
  </si>
  <si>
    <t>Project Management Approach</t>
  </si>
  <si>
    <t>Sustainable Design Expertise</t>
  </si>
  <si>
    <t xml:space="preserve">Relevant Project Experience </t>
  </si>
  <si>
    <t xml:space="preserve">Expertise of Firm and Proposed Team  </t>
  </si>
  <si>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</si>
  <si>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</si>
  <si>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</si>
  <si>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</si>
  <si>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</si>
  <si>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</si>
  <si>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</si>
  <si>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</si>
  <si>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</si>
  <si>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</si>
  <si>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2/19/2026 @ Noon 12:00 PM CT</t>
  </si>
  <si>
    <t>Evaluation Due Date</t>
  </si>
  <si>
    <t>Name</t>
  </si>
  <si>
    <t>University of Houston Evaluation Matrix $1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</si>
</sst>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sz val="10"/>
      <color theme="1"/>
      <name val="Arial"/>
      <family val="2"/>
    </font>
    <font>
      <b/>
      <sz val="12"/>
      <color rgb="FFFF0000"/>
      <name val="Arial"/>
      <family val="2"/>
    </font>
    <font>
      <sz val="11"/>
      <name val="Calibri"/>
      <family val="2"/>
      <scheme val="minor"/>
    </font>
    <font>
      <sz val="9"/>
      <name val="Arial"/>
      <family val="2"/>
    </font>
    <font>
      <u/>
      <sz val="11"/>
      <color theme="10"/>
      <name val="Calibri"/>
      <family val="2"/>
      <scheme val="minor"/>
    </font>
    <font>
      <b/>
      <sz val="8"/>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style="medium">
        <color indexed="64"/>
      </right>
      <top style="medium">
        <color indexed="64"/>
      </top>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auto="1"/>
      </left>
      <right/>
      <top/>
      <bottom/>
      <diagonal/>
    </border>
    <border>
      <left style="medium">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167">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10" fillId="0" borderId="0"/>
    <xf numFmtId="0" fontId="10" fillId="0" borderId="0"/>
    <xf numFmtId="0" fontId="9" fillId="0" borderId="0"/>
    <xf numFmtId="0" fontId="9" fillId="0" borderId="0"/>
    <xf numFmtId="0" fontId="8" fillId="0" borderId="0"/>
    <xf numFmtId="43" fontId="23" fillId="0" borderId="0" applyFont="0" applyFill="0" applyBorder="0" applyAlignment="0" applyProtection="0"/>
    <xf numFmtId="0" fontId="7" fillId="0" borderId="0"/>
    <xf numFmtId="44" fontId="49" fillId="0" borderId="0" applyFont="0" applyFill="0" applyBorder="0" applyAlignment="0" applyProtection="0"/>
    <xf numFmtId="0" fontId="6" fillId="0" borderId="0"/>
    <xf numFmtId="0" fontId="5" fillId="0" borderId="0"/>
    <xf numFmtId="0" fontId="5" fillId="0" borderId="0"/>
    <xf numFmtId="0" fontId="4" fillId="0" borderId="0"/>
    <xf numFmtId="0" fontId="23" fillId="2" borderId="23" applyNumberFormat="0" applyFont="0" applyAlignment="0" applyProtection="0"/>
    <xf numFmtId="0" fontId="40" fillId="0" borderId="25" applyNumberFormat="0" applyFill="0" applyAlignment="0" applyProtection="0"/>
    <xf numFmtId="0" fontId="38" fillId="21" borderId="24" applyNumberFormat="0" applyAlignment="0" applyProtection="0"/>
    <xf numFmtId="0" fontId="35" fillId="8" borderId="22" applyNumberFormat="0" applyAlignment="0" applyProtection="0"/>
    <xf numFmtId="0" fontId="28" fillId="21" borderId="22" applyNumberFormat="0" applyAlignment="0" applyProtection="0"/>
    <xf numFmtId="0" fontId="4" fillId="0" borderId="0"/>
    <xf numFmtId="0" fontId="40" fillId="0" borderId="25" applyNumberFormat="0" applyFill="0" applyAlignment="0" applyProtection="0"/>
    <xf numFmtId="0" fontId="38" fillId="21" borderId="24" applyNumberFormat="0" applyAlignment="0" applyProtection="0"/>
    <xf numFmtId="0" fontId="35" fillId="8" borderId="22" applyNumberFormat="0" applyAlignment="0" applyProtection="0"/>
    <xf numFmtId="0" fontId="28" fillId="21" borderId="22" applyNumberFormat="0" applyAlignment="0" applyProtection="0"/>
    <xf numFmtId="0" fontId="23" fillId="2" borderId="23" applyNumberFormat="0" applyFont="0" applyAlignment="0" applyProtection="0"/>
    <xf numFmtId="9" fontId="4" fillId="0" borderId="0" applyFont="0" applyFill="0" applyBorder="0" applyAlignment="0" applyProtection="0"/>
    <xf numFmtId="0" fontId="23" fillId="2" borderId="23" applyNumberFormat="0" applyFont="0" applyAlignment="0" applyProtection="0"/>
    <xf numFmtId="0" fontId="3" fillId="0" borderId="0"/>
    <xf numFmtId="0" fontId="28" fillId="21" borderId="26" applyNumberFormat="0" applyAlignment="0" applyProtection="0"/>
    <xf numFmtId="0" fontId="28" fillId="21" borderId="26" applyNumberFormat="0" applyAlignment="0" applyProtection="0"/>
    <xf numFmtId="0" fontId="35" fillId="8" borderId="26" applyNumberFormat="0" applyAlignment="0" applyProtection="0"/>
    <xf numFmtId="0" fontId="38" fillId="21" borderId="28" applyNumberFormat="0" applyAlignment="0" applyProtection="0"/>
    <xf numFmtId="0" fontId="23" fillId="2" borderId="27" applyNumberFormat="0" applyFont="0" applyAlignment="0" applyProtection="0"/>
    <xf numFmtId="0" fontId="28" fillId="21" borderId="30" applyNumberFormat="0" applyAlignment="0" applyProtection="0"/>
    <xf numFmtId="0" fontId="40" fillId="0" borderId="29" applyNumberFormat="0" applyFill="0" applyAlignment="0" applyProtection="0"/>
    <xf numFmtId="0" fontId="3" fillId="0" borderId="0"/>
    <xf numFmtId="0" fontId="40" fillId="0" borderId="33" applyNumberFormat="0" applyFill="0" applyAlignment="0" applyProtection="0"/>
    <xf numFmtId="0" fontId="40" fillId="0" borderId="29" applyNumberFormat="0" applyFill="0" applyAlignment="0" applyProtection="0"/>
    <xf numFmtId="0" fontId="35" fillId="8" borderId="30" applyNumberFormat="0" applyAlignment="0" applyProtection="0"/>
    <xf numFmtId="0" fontId="28" fillId="21" borderId="30" applyNumberFormat="0" applyAlignment="0" applyProtection="0"/>
    <xf numFmtId="0" fontId="23" fillId="2" borderId="31" applyNumberFormat="0" applyFont="0" applyAlignment="0" applyProtection="0"/>
    <xf numFmtId="0" fontId="23" fillId="2" borderId="27" applyNumberFormat="0" applyFont="0" applyAlignment="0" applyProtection="0"/>
    <xf numFmtId="0" fontId="38" fillId="21" borderId="32" applyNumberFormat="0" applyAlignment="0" applyProtection="0"/>
    <xf numFmtId="0" fontId="23" fillId="2" borderId="27" applyNumberFormat="0" applyFont="0" applyAlignment="0" applyProtection="0"/>
    <xf numFmtId="0" fontId="35" fillId="8" borderId="26" applyNumberFormat="0" applyAlignment="0" applyProtection="0"/>
    <xf numFmtId="0" fontId="38" fillId="21" borderId="28" applyNumberFormat="0" applyAlignment="0" applyProtection="0"/>
    <xf numFmtId="9" fontId="3" fillId="0" borderId="0" applyFont="0" applyFill="0" applyBorder="0" applyAlignment="0" applyProtection="0"/>
    <xf numFmtId="0" fontId="35" fillId="8" borderId="30" applyNumberFormat="0" applyAlignment="0" applyProtection="0"/>
    <xf numFmtId="0" fontId="23" fillId="2" borderId="31" applyNumberFormat="0" applyFont="0" applyAlignment="0" applyProtection="0"/>
    <xf numFmtId="0" fontId="38" fillId="21" borderId="32" applyNumberFormat="0" applyAlignment="0" applyProtection="0"/>
    <xf numFmtId="0" fontId="40" fillId="0" borderId="33" applyNumberFormat="0" applyFill="0" applyAlignment="0" applyProtection="0"/>
    <xf numFmtId="0" fontId="23" fillId="2" borderId="31" applyNumberFormat="0" applyFont="0" applyAlignment="0" applyProtection="0"/>
    <xf numFmtId="0" fontId="2" fillId="0" borderId="0"/>
    <xf numFmtId="0" fontId="28" fillId="21" borderId="34" applyNumberFormat="0" applyAlignment="0" applyProtection="0"/>
    <xf numFmtId="0" fontId="28" fillId="21" borderId="34" applyNumberFormat="0" applyAlignment="0" applyProtection="0"/>
    <xf numFmtId="0" fontId="35" fillId="8" borderId="34" applyNumberFormat="0" applyAlignment="0" applyProtection="0"/>
    <xf numFmtId="0" fontId="38" fillId="21" borderId="36" applyNumberFormat="0" applyAlignment="0" applyProtection="0"/>
    <xf numFmtId="0" fontId="23" fillId="2" borderId="35" applyNumberFormat="0" applyFont="0" applyAlignment="0" applyProtection="0"/>
    <xf numFmtId="0" fontId="40" fillId="0" borderId="37" applyNumberFormat="0" applyFill="0" applyAlignment="0" applyProtection="0"/>
    <xf numFmtId="0" fontId="2" fillId="0" borderId="0"/>
    <xf numFmtId="0" fontId="40" fillId="0" borderId="37" applyNumberFormat="0" applyFill="0" applyAlignment="0" applyProtection="0"/>
    <xf numFmtId="0" fontId="23" fillId="2" borderId="35" applyNumberFormat="0" applyFont="0" applyAlignment="0" applyProtection="0"/>
    <xf numFmtId="0" fontId="23" fillId="2" borderId="35" applyNumberFormat="0" applyFont="0" applyAlignment="0" applyProtection="0"/>
    <xf numFmtId="0" fontId="35" fillId="8" borderId="34" applyNumberFormat="0" applyAlignment="0" applyProtection="0"/>
    <xf numFmtId="0" fontId="38" fillId="21" borderId="36" applyNumberFormat="0" applyAlignment="0" applyProtection="0"/>
    <xf numFmtId="9" fontId="2" fillId="0" borderId="0" applyFont="0" applyFill="0" applyBorder="0" applyAlignment="0" applyProtection="0"/>
    <xf numFmtId="0" fontId="57" fillId="0" borderId="0" applyNumberFormat="0" applyFill="0" applyBorder="0" applyAlignment="0" applyProtection="0"/>
    <xf numFmtId="0" fontId="1" fillId="0" borderId="0"/>
  </cellStyleXfs>
  <cellXfs count="99">
    <xf numFmtId="0" fontId="0" fillId="0" borderId="0" xfId="0"/>
    <xf numFmtId="0" fontId="21" fillId="0" borderId="0" xfId="0" applyFont="1"/>
    <xf numFmtId="0" fontId="23" fillId="0" borderId="0" xfId="0" applyFont="1"/>
    <xf numFmtId="0" fontId="21" fillId="0" borderId="0" xfId="0" applyFont="1" applyAlignment="1">
      <alignment horizontal="left"/>
    </xf>
    <xf numFmtId="0" fontId="42" fillId="0" borderId="0" xfId="0" applyFont="1" applyAlignment="1">
      <alignment horizontal="left"/>
    </xf>
    <xf numFmtId="0" fontId="46" fillId="0" borderId="10" xfId="100" applyFont="1" applyBorder="1" applyAlignment="1">
      <alignment horizontal="right"/>
    </xf>
    <xf numFmtId="0" fontId="48" fillId="0" borderId="10" xfId="100" applyFont="1" applyBorder="1" applyAlignment="1">
      <alignment horizontal="right"/>
    </xf>
    <xf numFmtId="0" fontId="45" fillId="0" borderId="10" xfId="100" applyFont="1" applyBorder="1" applyAlignment="1">
      <alignment horizontal="center"/>
    </xf>
    <xf numFmtId="0" fontId="42" fillId="24" borderId="0" xfId="0" applyFont="1" applyFill="1"/>
    <xf numFmtId="0" fontId="43" fillId="24" borderId="0" xfId="0" applyFont="1" applyFill="1"/>
    <xf numFmtId="0" fontId="22" fillId="24" borderId="0" xfId="0" applyFont="1" applyFill="1"/>
    <xf numFmtId="0" fontId="42" fillId="24" borderId="0" xfId="0" applyFont="1" applyFill="1" applyAlignment="1">
      <alignment horizontal="left"/>
    </xf>
    <xf numFmtId="0" fontId="21" fillId="24" borderId="0" xfId="0" applyFont="1" applyFill="1"/>
    <xf numFmtId="0" fontId="21" fillId="24" borderId="0" xfId="0" applyFont="1" applyFill="1" applyAlignment="1">
      <alignment horizontal="left" vertical="center"/>
    </xf>
    <xf numFmtId="0" fontId="21" fillId="24" borderId="0" xfId="0" applyFont="1" applyFill="1" applyAlignment="1">
      <alignment horizontal="right" textRotation="90" wrapText="1"/>
    </xf>
    <xf numFmtId="0" fontId="21" fillId="24" borderId="0" xfId="0" applyFont="1" applyFill="1" applyAlignment="1">
      <alignment horizontal="center" vertical="center"/>
    </xf>
    <xf numFmtId="2" fontId="22" fillId="24" borderId="12" xfId="0" applyNumberFormat="1" applyFont="1" applyFill="1" applyBorder="1"/>
    <xf numFmtId="2" fontId="22" fillId="24" borderId="11" xfId="0" applyNumberFormat="1" applyFont="1" applyFill="1" applyBorder="1"/>
    <xf numFmtId="0" fontId="51" fillId="24" borderId="0" xfId="0" applyFont="1" applyFill="1"/>
    <xf numFmtId="0" fontId="50" fillId="24" borderId="0" xfId="0" applyFont="1" applyFill="1"/>
    <xf numFmtId="0" fontId="42" fillId="24" borderId="13" xfId="0" applyFont="1" applyFill="1" applyBorder="1" applyAlignment="1">
      <alignment horizontal="right" textRotation="90" wrapText="1"/>
    </xf>
    <xf numFmtId="0" fontId="42" fillId="24" borderId="14" xfId="0" applyFont="1" applyFill="1" applyBorder="1" applyAlignment="1">
      <alignment horizontal="right" textRotation="90" wrapText="1"/>
    </xf>
    <xf numFmtId="0" fontId="42" fillId="24" borderId="15" xfId="0" applyFont="1" applyFill="1" applyBorder="1" applyAlignment="1">
      <alignment horizontal="right" textRotation="90" wrapText="1"/>
    </xf>
    <xf numFmtId="0" fontId="42" fillId="24" borderId="0" xfId="0" applyFont="1" applyFill="1" applyAlignment="1">
      <alignment horizontal="right" textRotation="90" wrapText="1"/>
    </xf>
    <xf numFmtId="0" fontId="52" fillId="24" borderId="17" xfId="0" applyFont="1" applyFill="1" applyBorder="1" applyAlignment="1">
      <alignment horizontal="right" textRotation="90" wrapText="1"/>
    </xf>
    <xf numFmtId="0" fontId="52" fillId="24" borderId="20" xfId="0" applyFont="1" applyFill="1" applyBorder="1" applyAlignment="1">
      <alignment horizontal="right" textRotation="90" wrapText="1"/>
    </xf>
    <xf numFmtId="2" fontId="50" fillId="24" borderId="19" xfId="0" applyNumberFormat="1" applyFont="1" applyFill="1" applyBorder="1"/>
    <xf numFmtId="4" fontId="50" fillId="24" borderId="18" xfId="0" applyNumberFormat="1" applyFont="1" applyFill="1" applyBorder="1" applyAlignment="1">
      <alignment horizontal="right"/>
    </xf>
    <xf numFmtId="0" fontId="22" fillId="24" borderId="16" xfId="0" applyFont="1" applyFill="1" applyBorder="1" applyAlignment="1">
      <alignment horizontal="right"/>
    </xf>
    <xf numFmtId="2" fontId="47" fillId="0" borderId="21" xfId="0" applyNumberFormat="1" applyFont="1" applyBorder="1"/>
    <xf numFmtId="0" fontId="23" fillId="0" borderId="21" xfId="98" applyFont="1" applyBorder="1"/>
    <xf numFmtId="0" fontId="3" fillId="0" borderId="21" xfId="126" applyBorder="1" applyAlignment="1">
      <alignment horizontal="center"/>
    </xf>
    <xf numFmtId="0" fontId="3" fillId="0" borderId="21" xfId="126" applyBorder="1" applyAlignment="1">
      <alignment horizontal="center"/>
    </xf>
    <xf numFmtId="0" fontId="42" fillId="24" borderId="0" xfId="0" applyFont="1" applyFill="1" applyAlignment="1">
      <alignment horizontal="left"/>
    </xf>
    <xf numFmtId="0" fontId="22" fillId="24" borderId="12" xfId="0" applyFont="1" applyFill="1" applyBorder="1" applyAlignment="1">
      <alignment horizontal="right"/>
    </xf>
    <xf numFmtId="0" fontId="42" fillId="24" borderId="0" xfId="0" applyFont="1" applyFill="1" applyBorder="1" applyAlignment="1">
      <alignment horizontal="right" textRotation="90" wrapText="1"/>
    </xf>
    <xf numFmtId="0" fontId="42" fillId="24" borderId="0" xfId="0" applyFont="1" applyFill="1" applyAlignment="1">
      <alignment horizontal="left"/>
    </xf>
    <xf numFmtId="0" fontId="52" fillId="24" borderId="40" xfId="0" applyFont="1" applyFill="1" applyBorder="1" applyAlignment="1">
      <alignment horizontal="right" textRotation="90" wrapText="1"/>
    </xf>
    <xf numFmtId="0" fontId="52" fillId="24" borderId="0" xfId="0" applyFont="1" applyFill="1" applyBorder="1" applyAlignment="1">
      <alignment horizontal="right" textRotation="90" wrapText="1"/>
    </xf>
    <xf numFmtId="0" fontId="54" fillId="24" borderId="0" xfId="0" applyFont="1" applyFill="1" applyAlignment="1">
      <alignment horizontal="right" textRotation="90" wrapText="1"/>
    </xf>
    <xf numFmtId="0" fontId="42" fillId="24" borderId="40" xfId="0" applyFont="1" applyFill="1" applyBorder="1" applyAlignment="1">
      <alignment horizontal="right" textRotation="90" wrapText="1"/>
    </xf>
    <xf numFmtId="0" fontId="55" fillId="24" borderId="38" xfId="126" applyFont="1" applyFill="1" applyBorder="1" applyAlignment="1">
      <alignment horizontal="center"/>
    </xf>
    <xf numFmtId="2" fontId="22" fillId="24" borderId="43" xfId="0" applyNumberFormat="1" applyFont="1" applyFill="1" applyBorder="1"/>
    <xf numFmtId="2" fontId="22" fillId="24" borderId="44" xfId="0" applyNumberFormat="1" applyFont="1" applyFill="1" applyBorder="1"/>
    <xf numFmtId="2" fontId="22" fillId="24" borderId="45" xfId="0" applyNumberFormat="1" applyFont="1" applyFill="1" applyBorder="1"/>
    <xf numFmtId="2" fontId="22" fillId="24" borderId="39" xfId="0" applyNumberFormat="1" applyFont="1" applyFill="1" applyBorder="1"/>
    <xf numFmtId="4" fontId="22" fillId="24" borderId="42" xfId="0" applyNumberFormat="1" applyFont="1" applyFill="1" applyBorder="1" applyAlignment="1">
      <alignment horizontal="right"/>
    </xf>
    <xf numFmtId="0" fontId="22" fillId="26" borderId="41" xfId="0" applyFont="1" applyFill="1" applyBorder="1" applyAlignment="1">
      <alignment horizontal="right"/>
    </xf>
    <xf numFmtId="0" fontId="3" fillId="26" borderId="21" xfId="126" applyFill="1" applyBorder="1" applyAlignment="1">
      <alignment horizontal="center"/>
    </xf>
    <xf numFmtId="0" fontId="22" fillId="26" borderId="16" xfId="0" applyFont="1" applyFill="1" applyBorder="1" applyAlignment="1">
      <alignment horizontal="right"/>
    </xf>
    <xf numFmtId="0" fontId="22" fillId="26" borderId="12" xfId="0" applyFont="1" applyFill="1" applyBorder="1" applyAlignment="1">
      <alignment horizontal="right"/>
    </xf>
    <xf numFmtId="0" fontId="23" fillId="24" borderId="0" xfId="98" applyFont="1" applyFill="1"/>
    <xf numFmtId="0" fontId="44" fillId="24" borderId="0" xfId="98" applyFont="1" applyFill="1"/>
    <xf numFmtId="0" fontId="23" fillId="24" borderId="0" xfId="98" applyFont="1" applyFill="1" applyAlignment="1">
      <alignment wrapText="1"/>
    </xf>
    <xf numFmtId="0" fontId="56" fillId="24" borderId="0" xfId="98" applyFont="1" applyFill="1"/>
    <xf numFmtId="0" fontId="48" fillId="24" borderId="0" xfId="98" applyFont="1" applyFill="1"/>
    <xf numFmtId="0" fontId="23" fillId="24" borderId="10" xfId="98" applyFont="1" applyFill="1" applyBorder="1"/>
    <xf numFmtId="0" fontId="23" fillId="25" borderId="46" xfId="98" applyFont="1" applyFill="1" applyBorder="1"/>
    <xf numFmtId="0" fontId="23" fillId="25" borderId="0" xfId="98" applyFont="1" applyFill="1" applyBorder="1"/>
    <xf numFmtId="0" fontId="23" fillId="26" borderId="47" xfId="98" applyFont="1" applyFill="1" applyBorder="1" applyAlignment="1">
      <alignment horizontal="center"/>
    </xf>
    <xf numFmtId="0" fontId="23" fillId="26" borderId="48" xfId="98" applyFont="1" applyFill="1" applyBorder="1" applyAlignment="1">
      <alignment horizontal="center"/>
    </xf>
    <xf numFmtId="0" fontId="23" fillId="26" borderId="49" xfId="98" applyFont="1" applyFill="1" applyBorder="1" applyAlignment="1">
      <alignment horizontal="center"/>
    </xf>
    <xf numFmtId="0" fontId="1" fillId="0" borderId="21" xfId="166" applyFont="1" applyBorder="1" applyAlignment="1">
      <alignment horizontal="center"/>
    </xf>
    <xf numFmtId="0" fontId="1" fillId="0" borderId="21" xfId="166" applyFont="1" applyFill="1" applyBorder="1" applyAlignment="1">
      <alignment horizontal="center"/>
    </xf>
    <xf numFmtId="0" fontId="58" fillId="24" borderId="0" xfId="98" applyFont="1" applyFill="1" applyAlignment="1">
      <alignment horizontal="center" wrapText="1"/>
    </xf>
    <xf numFmtId="0" fontId="23" fillId="26" borderId="50" xfId="98" applyFont="1" applyFill="1" applyBorder="1" applyAlignment="1">
      <alignment horizontal="center"/>
    </xf>
    <xf numFmtId="0" fontId="23" fillId="26" borderId="51" xfId="98" applyFont="1" applyFill="1" applyBorder="1" applyAlignment="1">
      <alignment horizontal="center"/>
    </xf>
    <xf numFmtId="0" fontId="23" fillId="26" borderId="52" xfId="98" applyFont="1" applyFill="1" applyBorder="1" applyAlignment="1">
      <alignment horizontal="center"/>
    </xf>
    <xf numFmtId="0" fontId="58" fillId="27" borderId="53" xfId="98" applyFont="1" applyFill="1" applyBorder="1" applyAlignment="1">
      <alignment horizontal="center" wrapText="1"/>
    </xf>
    <xf numFmtId="0" fontId="58" fillId="27" borderId="54" xfId="98" applyFont="1" applyFill="1" applyBorder="1" applyAlignment="1">
      <alignment horizontal="center" wrapText="1"/>
    </xf>
    <xf numFmtId="0" fontId="58" fillId="27" borderId="55" xfId="98" applyFont="1" applyFill="1" applyBorder="1" applyAlignment="1">
      <alignment horizontal="center" wrapText="1"/>
    </xf>
    <xf numFmtId="0" fontId="58" fillId="24" borderId="0" xfId="98" applyFont="1" applyFill="1" applyAlignment="1">
      <alignment wrapText="1"/>
    </xf>
    <xf numFmtId="0" fontId="23" fillId="24" borderId="0" xfId="98" applyFont="1" applyFill="1" applyAlignment="1">
      <alignment horizontal="center"/>
    </xf>
    <xf numFmtId="0" fontId="58" fillId="24" borderId="17" xfId="98" applyFont="1" applyFill="1" applyBorder="1" applyAlignment="1">
      <alignment horizontal="center" vertical="center" wrapText="1"/>
    </xf>
    <xf numFmtId="0" fontId="58" fillId="24" borderId="14" xfId="98" applyFont="1" applyFill="1" applyBorder="1" applyAlignment="1">
      <alignment horizontal="center" vertical="center" wrapText="1"/>
    </xf>
    <xf numFmtId="0" fontId="58" fillId="24" borderId="13" xfId="98" applyFont="1" applyFill="1" applyBorder="1" applyAlignment="1">
      <alignment horizontal="center" vertical="center" wrapText="1"/>
    </xf>
    <xf numFmtId="0" fontId="23" fillId="24" borderId="0" xfId="98" applyFont="1" applyFill="1" applyAlignment="1"/>
    <xf numFmtId="0" fontId="56" fillId="24" borderId="0" xfId="98" applyFont="1" applyFill="1" applyAlignment="1">
      <alignment horizontal="left" wrapText="1"/>
    </xf>
    <xf numFmtId="0" fontId="23" fillId="26" borderId="21" xfId="98" applyFont="1" applyFill="1" applyBorder="1" applyAlignment="1">
      <alignment horizontal="center" wrapText="1"/>
    </xf>
    <xf numFmtId="0" fontId="59" fillId="24" borderId="0" xfId="165" applyFont="1" applyFill="1" applyAlignment="1">
      <alignment horizontal="left"/>
    </xf>
    <xf numFmtId="0" fontId="59" fillId="24" borderId="0" xfId="165" applyFont="1" applyFill="1" applyAlignment="1"/>
    <xf numFmtId="0" fontId="59" fillId="24" borderId="0" xfId="165" applyFont="1" applyFill="1" applyAlignment="1">
      <alignment horizontal="left"/>
    </xf>
    <xf numFmtId="0" fontId="59" fillId="24" borderId="0" xfId="165" applyFont="1" applyFill="1" applyAlignment="1">
      <alignment wrapText="1"/>
    </xf>
    <xf numFmtId="0" fontId="59" fillId="24" borderId="0" xfId="165" applyFont="1" applyFill="1" applyAlignment="1">
      <alignment horizontal="left" wrapText="1"/>
    </xf>
    <xf numFmtId="0" fontId="53" fillId="24" borderId="0" xfId="166" applyFont="1" applyFill="1" applyBorder="1" applyAlignment="1"/>
    <xf numFmtId="164" fontId="53" fillId="24" borderId="39" xfId="166" applyNumberFormat="1" applyFont="1" applyFill="1" applyBorder="1" applyAlignment="1">
      <alignment horizontal="center"/>
    </xf>
    <xf numFmtId="164" fontId="53" fillId="24" borderId="54" xfId="166" applyNumberFormat="1" applyFont="1" applyFill="1" applyBorder="1" applyAlignment="1">
      <alignment horizontal="center"/>
    </xf>
    <xf numFmtId="164" fontId="53" fillId="24" borderId="42" xfId="166" applyNumberFormat="1" applyFont="1" applyFill="1" applyBorder="1" applyAlignment="1">
      <alignment horizontal="center"/>
    </xf>
    <xf numFmtId="0" fontId="45" fillId="24" borderId="0" xfId="166" applyFont="1" applyFill="1" applyBorder="1" applyAlignment="1">
      <alignment horizontal="left"/>
    </xf>
    <xf numFmtId="0" fontId="23" fillId="26" borderId="39" xfId="166" applyFont="1" applyFill="1" applyBorder="1" applyAlignment="1">
      <alignment horizontal="center"/>
    </xf>
    <xf numFmtId="0" fontId="23" fillId="26" borderId="54" xfId="166" applyFont="1" applyFill="1" applyBorder="1" applyAlignment="1">
      <alignment horizontal="center"/>
    </xf>
    <xf numFmtId="0" fontId="23" fillId="26" borderId="42" xfId="166" applyFont="1" applyFill="1" applyBorder="1" applyAlignment="1">
      <alignment horizontal="center"/>
    </xf>
    <xf numFmtId="0" fontId="22" fillId="24" borderId="0" xfId="98" applyFont="1" applyFill="1"/>
    <xf numFmtId="0" fontId="21" fillId="24" borderId="0" xfId="98" applyFont="1" applyFill="1" applyAlignment="1">
      <alignment horizontal="left"/>
    </xf>
    <xf numFmtId="0" fontId="21" fillId="24" borderId="0" xfId="98" applyFont="1" applyFill="1" applyAlignment="1">
      <alignment wrapText="1"/>
    </xf>
    <xf numFmtId="0" fontId="21" fillId="24" borderId="0" xfId="98" applyFont="1" applyFill="1" applyAlignment="1">
      <alignment horizontal="left" wrapText="1"/>
    </xf>
    <xf numFmtId="0" fontId="46" fillId="28" borderId="13" xfId="98" applyFont="1" applyFill="1" applyBorder="1" applyAlignment="1">
      <alignment horizontal="center"/>
    </xf>
    <xf numFmtId="0" fontId="46" fillId="28" borderId="14" xfId="98" applyFont="1" applyFill="1" applyBorder="1" applyAlignment="1">
      <alignment horizontal="center"/>
    </xf>
    <xf numFmtId="0" fontId="46" fillId="28" borderId="17" xfId="98" applyFont="1" applyFill="1" applyBorder="1" applyAlignment="1">
      <alignment horizontal="center"/>
    </xf>
  </cellXfs>
  <cellStyles count="16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22" xr:uid="{10EBA1A7-A2E3-41CA-8FBD-1C2FD8A1EF6A}"/>
    <cellStyle name="Calculation 2 3" xfId="127" xr:uid="{00000000-0005-0000-0000-000032000000}"/>
    <cellStyle name="Calculation 2 4" xfId="138" xr:uid="{00000000-0005-0000-0000-000032000000}"/>
    <cellStyle name="Calculation 2 5" xfId="152" xr:uid="{00000000-0005-0000-0000-000032000000}"/>
    <cellStyle name="Calculation 3" xfId="31" xr:uid="{00000000-0005-0000-0000-000033000000}"/>
    <cellStyle name="Calculation 3 2" xfId="117" xr:uid="{86D4C126-039F-460F-AFB0-113E44F1410B}"/>
    <cellStyle name="Calculation 3 3" xfId="128" xr:uid="{00000000-0005-0000-0000-000033000000}"/>
    <cellStyle name="Calculation 3 4" xfId="132" xr:uid="{00000000-0005-0000-0000-000033000000}"/>
    <cellStyle name="Calculation 3 5" xfId="153"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xfId="165" builtinId="8"/>
    <cellStyle name="Input 2" xfId="81" xr:uid="{00000000-0005-0000-0000-000045000000}"/>
    <cellStyle name="Input 2 2" xfId="121" xr:uid="{0487E8F2-7355-433B-904A-3E05470FAE13}"/>
    <cellStyle name="Input 2 3" xfId="143" xr:uid="{00000000-0005-0000-0000-000043000000}"/>
    <cellStyle name="Input 2 4" xfId="137" xr:uid="{00000000-0005-0000-0000-000043000000}"/>
    <cellStyle name="Input 2 5" xfId="162" xr:uid="{00000000-0005-0000-0000-000043000000}"/>
    <cellStyle name="Input 3" xfId="39" xr:uid="{00000000-0005-0000-0000-000046000000}"/>
    <cellStyle name="Input 3 2" xfId="116" xr:uid="{495C7FFB-9A74-4E60-86C0-B5FD4918B38B}"/>
    <cellStyle name="Input 3 3" xfId="129" xr:uid="{00000000-0005-0000-0000-000044000000}"/>
    <cellStyle name="Input 3 4" xfId="146" xr:uid="{00000000-0005-0000-0000-000044000000}"/>
    <cellStyle name="Input 3 5" xfId="154" xr:uid="{00000000-0005-0000-0000-000044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26" xr:uid="{00000000-0005-0000-0000-0000AD000000}"/>
    <cellStyle name="Normal 11" xfId="151" xr:uid="{00000000-0005-0000-0000-0000C6000000}"/>
    <cellStyle name="Normal 12" xfId="166" xr:uid="{75A31264-D8B4-4EB4-9BDB-35010347E4EC}"/>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8" xr:uid="{F2F7E89D-2E34-43E7-AC5B-0FFB9FDA5FD8}"/>
    <cellStyle name="Normal 4 15" xfId="134" xr:uid="{00000000-0005-0000-0000-00004C000000}"/>
    <cellStyle name="Normal 4 16" xfId="158"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05E40DE7-5744-40AD-BF64-2AE794FC63CF}"/>
    <cellStyle name="Note 2" xfId="5" xr:uid="{00000000-0005-0000-0000-000064000000}"/>
    <cellStyle name="Note 2 2" xfId="113" xr:uid="{F6161691-6845-415F-A561-B55A50F08490}"/>
    <cellStyle name="Note 2 3" xfId="140" xr:uid="{00000000-0005-0000-0000-00004E000000}"/>
    <cellStyle name="Note 2 4" xfId="147" xr:uid="{00000000-0005-0000-0000-00004E000000}"/>
    <cellStyle name="Note 2 5" xfId="160" xr:uid="{00000000-0005-0000-0000-00004E000000}"/>
    <cellStyle name="Note 3" xfId="89" xr:uid="{00000000-0005-0000-0000-000065000000}"/>
    <cellStyle name="Note 3 2" xfId="125" xr:uid="{26EB0F51-342C-4553-BE7A-D8AC3D02D87C}"/>
    <cellStyle name="Note 3 3" xfId="131" xr:uid="{00000000-0005-0000-0000-00004F000000}"/>
    <cellStyle name="Note 3 4" xfId="150" xr:uid="{00000000-0005-0000-0000-00004F000000}"/>
    <cellStyle name="Note 3 5" xfId="156" xr:uid="{00000000-0005-0000-0000-00004F000000}"/>
    <cellStyle name="Note 4" xfId="42" xr:uid="{00000000-0005-0000-0000-000066000000}"/>
    <cellStyle name="Note 4 2" xfId="99" xr:uid="{00000000-0005-0000-0000-000067000000}"/>
    <cellStyle name="Note 4 3" xfId="123" xr:uid="{8021D22C-8856-41C4-A31E-3B88505922A2}"/>
    <cellStyle name="Note 4 4" xfId="142" xr:uid="{00000000-0005-0000-0000-000050000000}"/>
    <cellStyle name="Note 4 5" xfId="139" xr:uid="{00000000-0005-0000-0000-000050000000}"/>
    <cellStyle name="Note 4 6" xfId="161" xr:uid="{00000000-0005-0000-0000-000050000000}"/>
    <cellStyle name="Output 2" xfId="84" xr:uid="{00000000-0005-0000-0000-000068000000}"/>
    <cellStyle name="Output 2 2" xfId="120" xr:uid="{DF477F7B-508A-4648-AEB5-603C23CDA0C7}"/>
    <cellStyle name="Output 2 3" xfId="144" xr:uid="{00000000-0005-0000-0000-000051000000}"/>
    <cellStyle name="Output 2 4" xfId="148" xr:uid="{00000000-0005-0000-0000-000051000000}"/>
    <cellStyle name="Output 2 5" xfId="163" xr:uid="{00000000-0005-0000-0000-000051000000}"/>
    <cellStyle name="Output 3" xfId="43" xr:uid="{00000000-0005-0000-0000-000069000000}"/>
    <cellStyle name="Output 3 2" xfId="115" xr:uid="{4F95C8C0-5338-4F07-B33A-6E5C0F5F36BC}"/>
    <cellStyle name="Output 3 3" xfId="130" xr:uid="{00000000-0005-0000-0000-000052000000}"/>
    <cellStyle name="Output 3 4" xfId="141" xr:uid="{00000000-0005-0000-0000-000052000000}"/>
    <cellStyle name="Output 3 5" xfId="155" xr:uid="{00000000-0005-0000-0000-000052000000}"/>
    <cellStyle name="Percent 2" xfId="124" xr:uid="{40346649-F364-45BB-B8E3-304A2E0F7435}"/>
    <cellStyle name="Percent 3" xfId="145" xr:uid="{00000000-0005-0000-0000-0000AF000000}"/>
    <cellStyle name="Percent 4" xfId="164" xr:uid="{00000000-0005-0000-0000-0000C8000000}"/>
    <cellStyle name="Title 2" xfId="85" xr:uid="{00000000-0005-0000-0000-00006A000000}"/>
    <cellStyle name="Title 3" xfId="44" xr:uid="{00000000-0005-0000-0000-00006B000000}"/>
    <cellStyle name="Total 2" xfId="86" xr:uid="{00000000-0005-0000-0000-00006C000000}"/>
    <cellStyle name="Total 2 2" xfId="119" xr:uid="{9BA7D3E9-D31F-45C8-9E24-54BAF3A4A970}"/>
    <cellStyle name="Total 2 3" xfId="133" xr:uid="{00000000-0005-0000-0000-000056000000}"/>
    <cellStyle name="Total 2 4" xfId="149" xr:uid="{00000000-0005-0000-0000-000056000000}"/>
    <cellStyle name="Total 2 5" xfId="157" xr:uid="{00000000-0005-0000-0000-000056000000}"/>
    <cellStyle name="Total 3" xfId="45" xr:uid="{00000000-0005-0000-0000-00006D000000}"/>
    <cellStyle name="Total 3 2" xfId="114" xr:uid="{260787E3-E5A1-4A26-9F08-E544086237FC}"/>
    <cellStyle name="Total 3 3" xfId="136" xr:uid="{00000000-0005-0000-0000-000057000000}"/>
    <cellStyle name="Total 3 4" xfId="135" xr:uid="{00000000-0005-0000-0000-000057000000}"/>
    <cellStyle name="Total 3 5" xfId="159" xr:uid="{00000000-0005-0000-0000-000057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C9A1B526-F146-4AF3-9B65-B464E7BB71CB}"/>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workbookViewId="0"/>
  </sheetViews>
  <sheetFormatPr defaultRowHeight="12.75" x14ac:dyDescent="0.2"/>
  <cols>
    <col min="1" max="1" width="34.5703125" bestFit="1" customWidth="1"/>
    <col min="2" max="7" width="9.28515625" bestFit="1" customWidth="1"/>
    <col min="8" max="8" width="15.7109375" bestFit="1" customWidth="1"/>
  </cols>
  <sheetData>
    <row r="1" spans="1:8" ht="15.75" x14ac:dyDescent="0.25">
      <c r="A1" s="4" t="s">
        <v>0</v>
      </c>
      <c r="B1" s="3"/>
      <c r="C1" s="3"/>
      <c r="D1" s="3"/>
      <c r="E1" s="1"/>
      <c r="F1" s="1"/>
      <c r="G1" s="1"/>
      <c r="H1" s="1"/>
    </row>
    <row r="2" spans="1:8" ht="15.75" x14ac:dyDescent="0.25">
      <c r="A2" s="1"/>
    </row>
    <row r="3" spans="1:8" s="2" customFormat="1" x14ac:dyDescent="0.2">
      <c r="A3" s="7"/>
      <c r="B3" s="5" t="s">
        <v>1</v>
      </c>
      <c r="C3" s="5" t="s">
        <v>2</v>
      </c>
      <c r="D3" s="5" t="s">
        <v>3</v>
      </c>
      <c r="E3" s="5" t="s">
        <v>4</v>
      </c>
      <c r="F3" s="5" t="s">
        <v>5</v>
      </c>
      <c r="G3" s="5" t="s">
        <v>34</v>
      </c>
      <c r="H3" s="6" t="s">
        <v>8</v>
      </c>
    </row>
    <row r="4" spans="1:8" ht="15" x14ac:dyDescent="0.25">
      <c r="A4" s="32" t="s">
        <v>15</v>
      </c>
      <c r="B4" s="30">
        <v>19.8</v>
      </c>
      <c r="C4" s="30">
        <v>20.399999999999999</v>
      </c>
      <c r="D4" s="30">
        <v>6.4</v>
      </c>
      <c r="E4" s="30">
        <v>13.6</v>
      </c>
      <c r="F4" s="30">
        <v>3.4</v>
      </c>
      <c r="G4" s="30">
        <v>3.4</v>
      </c>
      <c r="H4" s="29">
        <f t="shared" ref="H4:H24" si="0">SUM(B4:G4)</f>
        <v>67</v>
      </c>
    </row>
    <row r="5" spans="1:8" ht="15" x14ac:dyDescent="0.25">
      <c r="A5" s="32" t="s">
        <v>16</v>
      </c>
      <c r="B5" s="30">
        <v>19.2</v>
      </c>
      <c r="C5" s="30">
        <v>18</v>
      </c>
      <c r="D5" s="30">
        <v>6</v>
      </c>
      <c r="E5" s="30">
        <v>12.8</v>
      </c>
      <c r="F5" s="30">
        <v>3.4</v>
      </c>
      <c r="G5" s="30">
        <v>3.2</v>
      </c>
      <c r="H5" s="29">
        <f t="shared" si="0"/>
        <v>62.6</v>
      </c>
    </row>
    <row r="6" spans="1:8" ht="15" x14ac:dyDescent="0.25">
      <c r="A6" s="32" t="s">
        <v>17</v>
      </c>
      <c r="B6" s="30">
        <v>19.8</v>
      </c>
      <c r="C6" s="30">
        <v>19.2</v>
      </c>
      <c r="D6" s="30">
        <v>5</v>
      </c>
      <c r="E6" s="30">
        <v>12</v>
      </c>
      <c r="F6" s="30">
        <v>2.5</v>
      </c>
      <c r="G6" s="30">
        <v>3</v>
      </c>
      <c r="H6" s="29">
        <f t="shared" si="0"/>
        <v>61.5</v>
      </c>
    </row>
    <row r="7" spans="1:8" ht="15" x14ac:dyDescent="0.25">
      <c r="A7" s="32" t="s">
        <v>18</v>
      </c>
      <c r="B7" s="30">
        <v>19.2</v>
      </c>
      <c r="C7" s="30">
        <v>18.600000000000001</v>
      </c>
      <c r="D7" s="30">
        <v>6.2</v>
      </c>
      <c r="E7" s="30">
        <v>13.6</v>
      </c>
      <c r="F7" s="30">
        <v>3.4</v>
      </c>
      <c r="G7" s="30">
        <v>3.4</v>
      </c>
      <c r="H7" s="29">
        <f t="shared" si="0"/>
        <v>64.400000000000006</v>
      </c>
    </row>
    <row r="8" spans="1:8" ht="15" x14ac:dyDescent="0.25">
      <c r="A8" s="32" t="s">
        <v>19</v>
      </c>
      <c r="B8" s="30">
        <v>19.2</v>
      </c>
      <c r="C8" s="30">
        <v>19.2</v>
      </c>
      <c r="D8" s="30">
        <v>6.2</v>
      </c>
      <c r="E8" s="30">
        <v>13.2</v>
      </c>
      <c r="F8" s="30">
        <v>3.4</v>
      </c>
      <c r="G8" s="30">
        <v>3.4</v>
      </c>
      <c r="H8" s="29">
        <f t="shared" si="0"/>
        <v>64.599999999999994</v>
      </c>
    </row>
    <row r="9" spans="1:8" ht="15" x14ac:dyDescent="0.25">
      <c r="A9" s="32" t="s">
        <v>20</v>
      </c>
      <c r="B9" s="30">
        <v>19.8</v>
      </c>
      <c r="C9" s="30">
        <v>19.2</v>
      </c>
      <c r="D9" s="30">
        <v>6</v>
      </c>
      <c r="E9" s="30">
        <v>12.4</v>
      </c>
      <c r="F9" s="30">
        <v>3.2</v>
      </c>
      <c r="G9" s="30">
        <v>3.1</v>
      </c>
      <c r="H9" s="29">
        <f t="shared" si="0"/>
        <v>63.7</v>
      </c>
    </row>
    <row r="10" spans="1:8" ht="15" x14ac:dyDescent="0.25">
      <c r="A10" s="32" t="s">
        <v>21</v>
      </c>
      <c r="B10" s="30">
        <v>18.600000000000001</v>
      </c>
      <c r="C10" s="30">
        <v>19.2</v>
      </c>
      <c r="D10" s="30">
        <v>6</v>
      </c>
      <c r="E10" s="30">
        <v>12.4</v>
      </c>
      <c r="F10" s="30">
        <v>3.2</v>
      </c>
      <c r="G10" s="30">
        <v>3.1</v>
      </c>
      <c r="H10" s="29">
        <f t="shared" si="0"/>
        <v>62.5</v>
      </c>
    </row>
    <row r="11" spans="1:8" ht="15" x14ac:dyDescent="0.25">
      <c r="A11" s="32" t="s">
        <v>22</v>
      </c>
      <c r="B11" s="30">
        <v>19.2</v>
      </c>
      <c r="C11" s="30">
        <v>18.600000000000001</v>
      </c>
      <c r="D11" s="30">
        <v>6</v>
      </c>
      <c r="E11" s="30">
        <v>12.4</v>
      </c>
      <c r="F11" s="30">
        <v>3.1</v>
      </c>
      <c r="G11" s="30">
        <v>3</v>
      </c>
      <c r="H11" s="29">
        <f t="shared" si="0"/>
        <v>62.3</v>
      </c>
    </row>
    <row r="12" spans="1:8" ht="15" x14ac:dyDescent="0.25">
      <c r="A12" s="32" t="s">
        <v>23</v>
      </c>
      <c r="B12" s="30">
        <v>18</v>
      </c>
      <c r="C12" s="30">
        <v>18</v>
      </c>
      <c r="D12" s="30">
        <v>5</v>
      </c>
      <c r="E12" s="30">
        <v>12.8</v>
      </c>
      <c r="F12" s="30">
        <v>2.5</v>
      </c>
      <c r="G12" s="30">
        <v>3</v>
      </c>
      <c r="H12" s="29">
        <f t="shared" si="0"/>
        <v>59.3</v>
      </c>
    </row>
    <row r="13" spans="1:8" ht="15" x14ac:dyDescent="0.25">
      <c r="A13" s="32" t="s">
        <v>24</v>
      </c>
      <c r="B13" s="30">
        <v>19.2</v>
      </c>
      <c r="C13" s="30">
        <v>19.2</v>
      </c>
      <c r="D13" s="30">
        <v>6.2</v>
      </c>
      <c r="E13" s="30">
        <v>13.2</v>
      </c>
      <c r="F13" s="30">
        <v>3.4</v>
      </c>
      <c r="G13" s="30">
        <v>3.3</v>
      </c>
      <c r="H13" s="29">
        <f t="shared" si="0"/>
        <v>64.5</v>
      </c>
    </row>
    <row r="14" spans="1:8" ht="15" x14ac:dyDescent="0.25">
      <c r="A14" s="32" t="s">
        <v>25</v>
      </c>
      <c r="B14" s="30">
        <v>19.2</v>
      </c>
      <c r="C14" s="30">
        <v>19.8</v>
      </c>
      <c r="D14" s="30">
        <v>6.8</v>
      </c>
      <c r="E14" s="30">
        <v>12.8</v>
      </c>
      <c r="F14" s="30">
        <v>3.4</v>
      </c>
      <c r="G14" s="30">
        <v>3.4</v>
      </c>
      <c r="H14" s="29">
        <f t="shared" si="0"/>
        <v>65.399999999999991</v>
      </c>
    </row>
    <row r="15" spans="1:8" ht="15" x14ac:dyDescent="0.25">
      <c r="A15" s="32" t="s">
        <v>26</v>
      </c>
      <c r="B15" s="30">
        <v>18.600000000000001</v>
      </c>
      <c r="C15" s="30">
        <v>18.600000000000001</v>
      </c>
      <c r="D15" s="30">
        <v>6</v>
      </c>
      <c r="E15" s="30">
        <v>12</v>
      </c>
      <c r="F15" s="30">
        <v>3.2</v>
      </c>
      <c r="G15" s="30">
        <v>3.2</v>
      </c>
      <c r="H15" s="29">
        <f t="shared" si="0"/>
        <v>61.600000000000009</v>
      </c>
    </row>
    <row r="16" spans="1:8" ht="15" x14ac:dyDescent="0.25">
      <c r="A16" s="32" t="s">
        <v>27</v>
      </c>
      <c r="B16" s="30">
        <v>19.2</v>
      </c>
      <c r="C16" s="30">
        <v>20.399999999999999</v>
      </c>
      <c r="D16" s="30">
        <v>6.2</v>
      </c>
      <c r="E16" s="30">
        <v>12.8</v>
      </c>
      <c r="F16" s="30">
        <v>3.2</v>
      </c>
      <c r="G16" s="30">
        <v>3.2</v>
      </c>
      <c r="H16" s="29">
        <f t="shared" si="0"/>
        <v>65</v>
      </c>
    </row>
    <row r="17" spans="1:8" ht="15" x14ac:dyDescent="0.25">
      <c r="A17" s="32" t="s">
        <v>28</v>
      </c>
      <c r="B17" s="30">
        <v>19.2</v>
      </c>
      <c r="C17" s="30">
        <v>18</v>
      </c>
      <c r="D17" s="30">
        <v>6</v>
      </c>
      <c r="E17" s="30">
        <v>12.8</v>
      </c>
      <c r="F17" s="30">
        <v>3.2</v>
      </c>
      <c r="G17" s="30">
        <v>3.2</v>
      </c>
      <c r="H17" s="29">
        <f t="shared" si="0"/>
        <v>62.400000000000006</v>
      </c>
    </row>
    <row r="18" spans="1:8" ht="15" x14ac:dyDescent="0.25">
      <c r="A18" s="32" t="s">
        <v>29</v>
      </c>
      <c r="B18" s="30">
        <v>19.2</v>
      </c>
      <c r="C18" s="30">
        <v>17.399999999999999</v>
      </c>
      <c r="D18" s="30">
        <v>6.2</v>
      </c>
      <c r="E18" s="30">
        <v>13.2</v>
      </c>
      <c r="F18" s="30">
        <v>3.4</v>
      </c>
      <c r="G18" s="30">
        <v>3.2</v>
      </c>
      <c r="H18" s="29">
        <f t="shared" si="0"/>
        <v>62.6</v>
      </c>
    </row>
    <row r="19" spans="1:8" ht="15" x14ac:dyDescent="0.25">
      <c r="A19" s="32" t="s">
        <v>30</v>
      </c>
      <c r="B19" s="30">
        <v>18</v>
      </c>
      <c r="C19" s="30">
        <v>18.600000000000001</v>
      </c>
      <c r="D19" s="30">
        <v>6</v>
      </c>
      <c r="E19" s="30">
        <v>12.8</v>
      </c>
      <c r="F19" s="30">
        <v>3.2</v>
      </c>
      <c r="G19" s="30">
        <v>3.2</v>
      </c>
      <c r="H19" s="29">
        <f t="shared" si="0"/>
        <v>61.800000000000011</v>
      </c>
    </row>
    <row r="20" spans="1:8" ht="15" x14ac:dyDescent="0.25">
      <c r="A20" s="32" t="s">
        <v>31</v>
      </c>
      <c r="B20" s="30">
        <v>18.600000000000001</v>
      </c>
      <c r="C20" s="30">
        <v>19.8</v>
      </c>
      <c r="D20" s="30">
        <v>6.4</v>
      </c>
      <c r="E20" s="30">
        <v>13.2</v>
      </c>
      <c r="F20" s="30">
        <v>3.2</v>
      </c>
      <c r="G20" s="30">
        <v>3.3</v>
      </c>
      <c r="H20" s="29">
        <f t="shared" si="0"/>
        <v>64.5</v>
      </c>
    </row>
    <row r="21" spans="1:8" ht="15" x14ac:dyDescent="0.25">
      <c r="A21" s="32" t="s">
        <v>32</v>
      </c>
      <c r="B21" s="30">
        <v>19.8</v>
      </c>
      <c r="C21" s="30">
        <v>20.399999999999999</v>
      </c>
      <c r="D21" s="30">
        <v>6.4</v>
      </c>
      <c r="E21" s="30">
        <v>13.2</v>
      </c>
      <c r="F21" s="30">
        <v>3.3</v>
      </c>
      <c r="G21" s="30">
        <v>3.3</v>
      </c>
      <c r="H21" s="29">
        <f t="shared" si="0"/>
        <v>66.399999999999991</v>
      </c>
    </row>
    <row r="22" spans="1:8" ht="15" x14ac:dyDescent="0.25">
      <c r="A22" s="32" t="s">
        <v>12</v>
      </c>
      <c r="B22" s="30">
        <v>19.8</v>
      </c>
      <c r="C22" s="30">
        <v>20.399999999999999</v>
      </c>
      <c r="D22" s="30">
        <v>6.4</v>
      </c>
      <c r="E22" s="30">
        <v>13.2</v>
      </c>
      <c r="F22" s="30">
        <v>3.3</v>
      </c>
      <c r="G22" s="30">
        <v>3.3</v>
      </c>
      <c r="H22" s="29">
        <f t="shared" si="0"/>
        <v>66.399999999999991</v>
      </c>
    </row>
    <row r="23" spans="1:8" ht="15" x14ac:dyDescent="0.25">
      <c r="A23" s="32" t="s">
        <v>13</v>
      </c>
      <c r="B23" s="30">
        <v>19.2</v>
      </c>
      <c r="C23" s="30">
        <v>19.8</v>
      </c>
      <c r="D23" s="30">
        <v>6.2</v>
      </c>
      <c r="E23" s="30">
        <v>12.8</v>
      </c>
      <c r="F23" s="30">
        <v>3.4</v>
      </c>
      <c r="G23" s="30">
        <v>3.3</v>
      </c>
      <c r="H23" s="29">
        <f t="shared" si="0"/>
        <v>64.7</v>
      </c>
    </row>
    <row r="24" spans="1:8" ht="15" x14ac:dyDescent="0.25">
      <c r="A24" s="32" t="s">
        <v>33</v>
      </c>
      <c r="B24" s="30">
        <v>18</v>
      </c>
      <c r="C24" s="30">
        <v>19.2</v>
      </c>
      <c r="D24" s="30">
        <v>6.2</v>
      </c>
      <c r="E24" s="30">
        <v>12</v>
      </c>
      <c r="F24" s="30">
        <v>3.3</v>
      </c>
      <c r="G24" s="30">
        <v>3.2</v>
      </c>
      <c r="H24" s="29">
        <f t="shared" si="0"/>
        <v>61.900000000000006</v>
      </c>
    </row>
  </sheetData>
  <phoneticPr fontId="44"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6"/>
  <sheetViews>
    <sheetView workbookViewId="0">
      <selection activeCell="H4" sqref="H4"/>
    </sheetView>
  </sheetViews>
  <sheetFormatPr defaultRowHeight="12.75" x14ac:dyDescent="0.2"/>
  <cols>
    <col min="1" max="1" width="34.5703125" bestFit="1" customWidth="1"/>
    <col min="2" max="7" width="9.28515625" bestFit="1" customWidth="1"/>
    <col min="8" max="8" width="15.7109375" bestFit="1" customWidth="1"/>
    <col min="12" max="12" width="14.42578125" bestFit="1" customWidth="1"/>
  </cols>
  <sheetData>
    <row r="1" spans="1:18" ht="15.75" x14ac:dyDescent="0.25">
      <c r="A1" s="4" t="s">
        <v>0</v>
      </c>
      <c r="B1" s="3"/>
      <c r="C1" s="3"/>
      <c r="D1" s="3"/>
      <c r="E1" s="1"/>
      <c r="F1" s="1"/>
      <c r="G1" s="1"/>
      <c r="H1" s="1"/>
      <c r="I1" s="1"/>
      <c r="J1" s="1"/>
    </row>
    <row r="2" spans="1:18" ht="15.75" x14ac:dyDescent="0.25">
      <c r="A2" s="1"/>
    </row>
    <row r="3" spans="1:18" x14ac:dyDescent="0.2">
      <c r="A3" s="7"/>
      <c r="B3" s="5" t="s">
        <v>1</v>
      </c>
      <c r="C3" s="5" t="s">
        <v>2</v>
      </c>
      <c r="D3" s="5" t="s">
        <v>3</v>
      </c>
      <c r="E3" s="5" t="s">
        <v>4</v>
      </c>
      <c r="F3" s="5" t="s">
        <v>5</v>
      </c>
      <c r="G3" s="5" t="s">
        <v>34</v>
      </c>
      <c r="H3" s="6" t="s">
        <v>8</v>
      </c>
      <c r="I3" s="2"/>
      <c r="J3" s="2"/>
      <c r="K3" s="2"/>
      <c r="L3" s="2"/>
      <c r="M3" s="2"/>
      <c r="N3" s="2"/>
      <c r="O3" s="2"/>
      <c r="P3" s="2"/>
      <c r="Q3" s="2"/>
      <c r="R3" s="2"/>
    </row>
    <row r="4" spans="1:18" ht="15" x14ac:dyDescent="0.25">
      <c r="A4" s="31" t="s">
        <v>15</v>
      </c>
      <c r="B4" s="30">
        <v>21.6</v>
      </c>
      <c r="C4" s="30">
        <v>21</v>
      </c>
      <c r="D4" s="30">
        <v>6.8</v>
      </c>
      <c r="E4" s="30">
        <v>13.6</v>
      </c>
      <c r="F4" s="30">
        <v>3.4</v>
      </c>
      <c r="G4" s="30">
        <v>3.4</v>
      </c>
      <c r="H4" s="29">
        <f t="shared" ref="H4:H24" si="0">SUM(B4:G4)</f>
        <v>69.800000000000011</v>
      </c>
    </row>
    <row r="5" spans="1:18" ht="15" x14ac:dyDescent="0.25">
      <c r="A5" s="31" t="s">
        <v>16</v>
      </c>
      <c r="B5" s="30">
        <v>19.799999999999997</v>
      </c>
      <c r="C5" s="30">
        <v>19.799999999999997</v>
      </c>
      <c r="D5" s="30">
        <v>6.8</v>
      </c>
      <c r="E5" s="30">
        <v>13.6</v>
      </c>
      <c r="F5" s="30">
        <v>3.4</v>
      </c>
      <c r="G5" s="30">
        <v>3.4</v>
      </c>
      <c r="H5" s="29">
        <f t="shared" si="0"/>
        <v>66.8</v>
      </c>
    </row>
    <row r="6" spans="1:18" ht="15" x14ac:dyDescent="0.25">
      <c r="A6" s="31" t="s">
        <v>17</v>
      </c>
      <c r="B6" s="30">
        <v>21</v>
      </c>
      <c r="C6" s="30">
        <v>21</v>
      </c>
      <c r="D6" s="30">
        <v>6.8</v>
      </c>
      <c r="E6" s="30">
        <v>13.6</v>
      </c>
      <c r="F6" s="30">
        <v>3.4</v>
      </c>
      <c r="G6" s="30">
        <v>3.3</v>
      </c>
      <c r="H6" s="29">
        <f t="shared" si="0"/>
        <v>69.099999999999994</v>
      </c>
    </row>
    <row r="7" spans="1:18" ht="15" x14ac:dyDescent="0.25">
      <c r="A7" s="31" t="s">
        <v>18</v>
      </c>
      <c r="B7" s="30">
        <v>19.799999999999997</v>
      </c>
      <c r="C7" s="30">
        <v>19.799999999999997</v>
      </c>
      <c r="D7" s="30">
        <v>6.6</v>
      </c>
      <c r="E7" s="30">
        <v>13.2</v>
      </c>
      <c r="F7" s="30">
        <v>3.3</v>
      </c>
      <c r="G7" s="30">
        <v>3.3</v>
      </c>
      <c r="H7" s="29">
        <f t="shared" si="0"/>
        <v>65.999999999999986</v>
      </c>
    </row>
    <row r="8" spans="1:18" ht="15" x14ac:dyDescent="0.25">
      <c r="A8" s="31" t="s">
        <v>19</v>
      </c>
      <c r="B8" s="30">
        <v>19.799999999999997</v>
      </c>
      <c r="C8" s="30">
        <v>20.399999999999999</v>
      </c>
      <c r="D8" s="30">
        <v>6.6</v>
      </c>
      <c r="E8" s="30">
        <v>13.6</v>
      </c>
      <c r="F8" s="30">
        <v>3.4</v>
      </c>
      <c r="G8" s="30">
        <v>3.4</v>
      </c>
      <c r="H8" s="29">
        <f t="shared" si="0"/>
        <v>67.2</v>
      </c>
    </row>
    <row r="9" spans="1:18" ht="15" x14ac:dyDescent="0.25">
      <c r="A9" s="31" t="s">
        <v>20</v>
      </c>
      <c r="B9" s="30">
        <v>21</v>
      </c>
      <c r="C9" s="30">
        <v>21</v>
      </c>
      <c r="D9" s="30">
        <v>6.8</v>
      </c>
      <c r="E9" s="30">
        <v>13.6</v>
      </c>
      <c r="F9" s="30">
        <v>3.4</v>
      </c>
      <c r="G9" s="30">
        <v>3.4</v>
      </c>
      <c r="H9" s="29">
        <f t="shared" si="0"/>
        <v>69.2</v>
      </c>
    </row>
    <row r="10" spans="1:18" ht="15" x14ac:dyDescent="0.25">
      <c r="A10" s="31" t="s">
        <v>21</v>
      </c>
      <c r="B10" s="30">
        <v>20.399999999999999</v>
      </c>
      <c r="C10" s="30">
        <v>21</v>
      </c>
      <c r="D10" s="30">
        <v>6.8</v>
      </c>
      <c r="E10" s="30">
        <v>13.6</v>
      </c>
      <c r="F10" s="30">
        <v>3.4</v>
      </c>
      <c r="G10" s="30">
        <v>3.4</v>
      </c>
      <c r="H10" s="29">
        <f t="shared" si="0"/>
        <v>68.600000000000009</v>
      </c>
    </row>
    <row r="11" spans="1:18" ht="15" x14ac:dyDescent="0.25">
      <c r="A11" s="31" t="s">
        <v>22</v>
      </c>
      <c r="B11" s="30">
        <v>21</v>
      </c>
      <c r="C11" s="30">
        <v>21</v>
      </c>
      <c r="D11" s="30">
        <v>6.8</v>
      </c>
      <c r="E11" s="30">
        <v>13.6</v>
      </c>
      <c r="F11" s="30">
        <v>3.4</v>
      </c>
      <c r="G11" s="30">
        <v>3.4</v>
      </c>
      <c r="H11" s="29">
        <f t="shared" si="0"/>
        <v>69.2</v>
      </c>
    </row>
    <row r="12" spans="1:18" ht="15" x14ac:dyDescent="0.25">
      <c r="A12" s="31" t="s">
        <v>23</v>
      </c>
      <c r="B12" s="30">
        <v>19.799999999999997</v>
      </c>
      <c r="C12" s="30">
        <v>19.799999999999997</v>
      </c>
      <c r="D12" s="30">
        <v>6.6</v>
      </c>
      <c r="E12" s="30">
        <v>13.2</v>
      </c>
      <c r="F12" s="30">
        <v>3.3</v>
      </c>
      <c r="G12" s="30">
        <v>3.3</v>
      </c>
      <c r="H12" s="29">
        <f t="shared" si="0"/>
        <v>65.999999999999986</v>
      </c>
    </row>
    <row r="13" spans="1:18" ht="15" x14ac:dyDescent="0.25">
      <c r="A13" s="31" t="s">
        <v>24</v>
      </c>
      <c r="B13" s="30">
        <v>20.399999999999999</v>
      </c>
      <c r="C13" s="30">
        <v>21</v>
      </c>
      <c r="D13" s="30">
        <v>6.8</v>
      </c>
      <c r="E13" s="30">
        <v>13.6</v>
      </c>
      <c r="F13" s="30">
        <v>3.4</v>
      </c>
      <c r="G13" s="30">
        <v>3.4</v>
      </c>
      <c r="H13" s="29">
        <f t="shared" si="0"/>
        <v>68.600000000000009</v>
      </c>
    </row>
    <row r="14" spans="1:18" ht="15" x14ac:dyDescent="0.25">
      <c r="A14" s="31" t="s">
        <v>25</v>
      </c>
      <c r="B14" s="30">
        <v>19.799999999999997</v>
      </c>
      <c r="C14" s="30">
        <v>19.799999999999997</v>
      </c>
      <c r="D14" s="30">
        <v>6.8</v>
      </c>
      <c r="E14" s="30">
        <v>13.6</v>
      </c>
      <c r="F14" s="30">
        <v>3.4</v>
      </c>
      <c r="G14" s="30">
        <v>3.4</v>
      </c>
      <c r="H14" s="29">
        <f t="shared" si="0"/>
        <v>66.8</v>
      </c>
    </row>
    <row r="15" spans="1:18" ht="15" x14ac:dyDescent="0.25">
      <c r="A15" s="31" t="s">
        <v>26</v>
      </c>
      <c r="B15" s="30">
        <v>20.399999999999999</v>
      </c>
      <c r="C15" s="30">
        <v>21</v>
      </c>
      <c r="D15" s="30">
        <v>6.8</v>
      </c>
      <c r="E15" s="30">
        <v>13.6</v>
      </c>
      <c r="F15" s="30">
        <v>3.4</v>
      </c>
      <c r="G15" s="30">
        <v>3.4</v>
      </c>
      <c r="H15" s="29">
        <f t="shared" si="0"/>
        <v>68.600000000000009</v>
      </c>
    </row>
    <row r="16" spans="1:18" ht="15" x14ac:dyDescent="0.25">
      <c r="A16" s="31" t="s">
        <v>27</v>
      </c>
      <c r="B16" s="30">
        <v>21</v>
      </c>
      <c r="C16" s="30">
        <v>21</v>
      </c>
      <c r="D16" s="30">
        <v>6.8</v>
      </c>
      <c r="E16" s="30">
        <v>13.6</v>
      </c>
      <c r="F16" s="30">
        <v>3.4</v>
      </c>
      <c r="G16" s="30">
        <v>3.5</v>
      </c>
      <c r="H16" s="29">
        <f t="shared" si="0"/>
        <v>69.3</v>
      </c>
    </row>
    <row r="17" spans="1:8" ht="15" x14ac:dyDescent="0.25">
      <c r="A17" s="31" t="s">
        <v>28</v>
      </c>
      <c r="B17" s="30">
        <v>21</v>
      </c>
      <c r="C17" s="30">
        <v>21</v>
      </c>
      <c r="D17" s="30">
        <v>6.8</v>
      </c>
      <c r="E17" s="30">
        <v>13.6</v>
      </c>
      <c r="F17" s="30">
        <v>3.4</v>
      </c>
      <c r="G17" s="30">
        <v>3.4</v>
      </c>
      <c r="H17" s="29">
        <f t="shared" si="0"/>
        <v>69.2</v>
      </c>
    </row>
    <row r="18" spans="1:8" ht="15" x14ac:dyDescent="0.25">
      <c r="A18" s="31" t="s">
        <v>29</v>
      </c>
      <c r="B18" s="30">
        <v>20.399999999999999</v>
      </c>
      <c r="C18" s="30">
        <v>20.399999999999999</v>
      </c>
      <c r="D18" s="30">
        <v>6.8</v>
      </c>
      <c r="E18" s="30">
        <v>13.6</v>
      </c>
      <c r="F18" s="30">
        <v>3.4</v>
      </c>
      <c r="G18" s="30">
        <v>3.4</v>
      </c>
      <c r="H18" s="29">
        <f t="shared" si="0"/>
        <v>68</v>
      </c>
    </row>
    <row r="19" spans="1:8" ht="15" x14ac:dyDescent="0.25">
      <c r="A19" s="31" t="s">
        <v>30</v>
      </c>
      <c r="B19" s="30">
        <v>21</v>
      </c>
      <c r="C19" s="30">
        <v>20.399999999999999</v>
      </c>
      <c r="D19" s="30">
        <v>6.6</v>
      </c>
      <c r="E19" s="30">
        <v>13.6</v>
      </c>
      <c r="F19" s="30">
        <v>3.4</v>
      </c>
      <c r="G19" s="30">
        <v>3.4</v>
      </c>
      <c r="H19" s="29">
        <f t="shared" si="0"/>
        <v>68.400000000000006</v>
      </c>
    </row>
    <row r="20" spans="1:8" ht="15" x14ac:dyDescent="0.25">
      <c r="A20" s="31" t="s">
        <v>31</v>
      </c>
      <c r="B20" s="30">
        <v>19.799999999999997</v>
      </c>
      <c r="C20" s="30">
        <v>19.799999999999997</v>
      </c>
      <c r="D20" s="30">
        <v>6.8</v>
      </c>
      <c r="E20" s="30">
        <v>13.6</v>
      </c>
      <c r="F20" s="30">
        <v>3.4</v>
      </c>
      <c r="G20" s="30">
        <v>3.4</v>
      </c>
      <c r="H20" s="29">
        <f t="shared" si="0"/>
        <v>66.8</v>
      </c>
    </row>
    <row r="21" spans="1:8" ht="15" x14ac:dyDescent="0.25">
      <c r="A21" s="31" t="s">
        <v>32</v>
      </c>
      <c r="B21" s="30">
        <v>19.799999999999997</v>
      </c>
      <c r="C21" s="30">
        <v>20.399999999999999</v>
      </c>
      <c r="D21" s="30">
        <v>6.8</v>
      </c>
      <c r="E21" s="30">
        <v>13.6</v>
      </c>
      <c r="F21" s="30">
        <v>3.4</v>
      </c>
      <c r="G21" s="30">
        <v>3.4</v>
      </c>
      <c r="H21" s="29">
        <f t="shared" si="0"/>
        <v>67.399999999999991</v>
      </c>
    </row>
    <row r="22" spans="1:8" ht="15" x14ac:dyDescent="0.25">
      <c r="A22" s="31" t="s">
        <v>12</v>
      </c>
      <c r="B22" s="30">
        <v>21</v>
      </c>
      <c r="C22" s="30">
        <v>21.6</v>
      </c>
      <c r="D22" s="30">
        <v>6.8</v>
      </c>
      <c r="E22" s="30">
        <v>13.6</v>
      </c>
      <c r="F22" s="30">
        <v>3.4</v>
      </c>
      <c r="G22" s="30">
        <v>3.4</v>
      </c>
      <c r="H22" s="29">
        <f t="shared" si="0"/>
        <v>69.800000000000011</v>
      </c>
    </row>
    <row r="23" spans="1:8" ht="15" x14ac:dyDescent="0.25">
      <c r="A23" s="31" t="s">
        <v>13</v>
      </c>
      <c r="B23" s="30">
        <v>19.799999999999997</v>
      </c>
      <c r="C23" s="30">
        <v>19.799999999999997</v>
      </c>
      <c r="D23" s="30">
        <v>6.8</v>
      </c>
      <c r="E23" s="30">
        <v>13.6</v>
      </c>
      <c r="F23" s="30">
        <v>3.4</v>
      </c>
      <c r="G23" s="30">
        <v>3.4</v>
      </c>
      <c r="H23" s="29">
        <f t="shared" si="0"/>
        <v>66.8</v>
      </c>
    </row>
    <row r="24" spans="1:8" ht="15" x14ac:dyDescent="0.25">
      <c r="A24" s="31" t="s">
        <v>33</v>
      </c>
      <c r="B24" s="30">
        <v>19.200000000000003</v>
      </c>
      <c r="C24" s="30">
        <v>19.799999999999997</v>
      </c>
      <c r="D24" s="30">
        <v>6.6</v>
      </c>
      <c r="E24" s="30">
        <v>13.6</v>
      </c>
      <c r="F24" s="30">
        <v>3.4</v>
      </c>
      <c r="G24" s="30">
        <v>3.4</v>
      </c>
      <c r="H24" s="29">
        <f t="shared" si="0"/>
        <v>66</v>
      </c>
    </row>
    <row r="36" spans="5:6" x14ac:dyDescent="0.2">
      <c r="E36" s="2"/>
      <c r="F36"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4"/>
  <sheetViews>
    <sheetView workbookViewId="0">
      <selection activeCell="C33" sqref="C33"/>
    </sheetView>
  </sheetViews>
  <sheetFormatPr defaultRowHeight="12.75" x14ac:dyDescent="0.2"/>
  <cols>
    <col min="1" max="1" width="34.5703125" bestFit="1" customWidth="1"/>
    <col min="2" max="7" width="9.28515625" bestFit="1" customWidth="1"/>
    <col min="8" max="8" width="15.71093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7"/>
      <c r="B3" s="5" t="s">
        <v>1</v>
      </c>
      <c r="C3" s="5" t="s">
        <v>2</v>
      </c>
      <c r="D3" s="5" t="s">
        <v>3</v>
      </c>
      <c r="E3" s="5" t="s">
        <v>4</v>
      </c>
      <c r="F3" s="5" t="s">
        <v>5</v>
      </c>
      <c r="G3" s="5" t="s">
        <v>34</v>
      </c>
      <c r="H3" s="6" t="s">
        <v>8</v>
      </c>
      <c r="I3" s="2"/>
      <c r="J3" s="2"/>
      <c r="K3" s="2"/>
      <c r="L3" s="2"/>
      <c r="M3" s="2"/>
      <c r="N3" s="2"/>
      <c r="O3" s="2"/>
      <c r="P3" s="2"/>
      <c r="Q3" s="2"/>
    </row>
    <row r="4" spans="1:17" ht="15" x14ac:dyDescent="0.25">
      <c r="A4" s="32" t="s">
        <v>15</v>
      </c>
      <c r="B4" s="30">
        <v>24.6</v>
      </c>
      <c r="C4" s="30">
        <v>25.8</v>
      </c>
      <c r="D4" s="30">
        <v>8</v>
      </c>
      <c r="E4" s="30">
        <v>16.8</v>
      </c>
      <c r="F4" s="30">
        <v>4</v>
      </c>
      <c r="G4" s="30">
        <v>4.3</v>
      </c>
      <c r="H4" s="29">
        <f t="shared" ref="H4:H24" si="0">SUM(B4:G4)</f>
        <v>83.5</v>
      </c>
    </row>
    <row r="5" spans="1:17" ht="15" x14ac:dyDescent="0.25">
      <c r="A5" s="32" t="s">
        <v>16</v>
      </c>
      <c r="B5" s="30">
        <v>19.2</v>
      </c>
      <c r="C5" s="30">
        <v>22.2</v>
      </c>
      <c r="D5" s="30">
        <v>6.8</v>
      </c>
      <c r="E5" s="30">
        <v>12</v>
      </c>
      <c r="F5" s="30">
        <v>3.1</v>
      </c>
      <c r="G5" s="30">
        <v>3.7</v>
      </c>
      <c r="H5" s="29">
        <f t="shared" si="0"/>
        <v>67</v>
      </c>
    </row>
    <row r="6" spans="1:17" ht="15" x14ac:dyDescent="0.25">
      <c r="A6" s="32" t="s">
        <v>17</v>
      </c>
      <c r="B6" s="30">
        <v>17.399999999999999</v>
      </c>
      <c r="C6" s="30">
        <v>16.2</v>
      </c>
      <c r="D6" s="30">
        <v>6</v>
      </c>
      <c r="E6" s="30">
        <v>10.8</v>
      </c>
      <c r="F6" s="30">
        <v>2.9</v>
      </c>
      <c r="G6" s="30">
        <v>3</v>
      </c>
      <c r="H6" s="29">
        <f t="shared" si="0"/>
        <v>56.29999999999999</v>
      </c>
    </row>
    <row r="7" spans="1:17" ht="15" x14ac:dyDescent="0.25">
      <c r="A7" s="32" t="s">
        <v>18</v>
      </c>
      <c r="B7" s="30">
        <v>18.600000000000001</v>
      </c>
      <c r="C7" s="30">
        <v>20.399999999999999</v>
      </c>
      <c r="D7" s="30">
        <v>6</v>
      </c>
      <c r="E7" s="30">
        <v>14.8</v>
      </c>
      <c r="F7" s="30">
        <v>3</v>
      </c>
      <c r="G7" s="30">
        <v>3.1</v>
      </c>
      <c r="H7" s="29">
        <f t="shared" si="0"/>
        <v>65.899999999999991</v>
      </c>
    </row>
    <row r="8" spans="1:17" ht="15" x14ac:dyDescent="0.25">
      <c r="A8" s="32" t="s">
        <v>19</v>
      </c>
      <c r="B8" s="30">
        <v>19.2</v>
      </c>
      <c r="C8" s="30">
        <v>20.399999999999999</v>
      </c>
      <c r="D8" s="30">
        <v>6.2</v>
      </c>
      <c r="E8" s="30">
        <v>14.4</v>
      </c>
      <c r="F8" s="30">
        <v>3</v>
      </c>
      <c r="G8" s="30">
        <v>3</v>
      </c>
      <c r="H8" s="29">
        <f t="shared" si="0"/>
        <v>66.199999999999989</v>
      </c>
    </row>
    <row r="9" spans="1:17" ht="15" x14ac:dyDescent="0.25">
      <c r="A9" s="32" t="s">
        <v>20</v>
      </c>
      <c r="B9" s="30">
        <v>18</v>
      </c>
      <c r="C9" s="30">
        <v>18.600000000000001</v>
      </c>
      <c r="D9" s="30">
        <v>6.4</v>
      </c>
      <c r="E9" s="30">
        <v>12</v>
      </c>
      <c r="F9" s="30">
        <v>3.4</v>
      </c>
      <c r="G9" s="30">
        <v>3</v>
      </c>
      <c r="H9" s="29">
        <f t="shared" si="0"/>
        <v>61.4</v>
      </c>
    </row>
    <row r="10" spans="1:17" ht="15" x14ac:dyDescent="0.25">
      <c r="A10" s="32" t="s">
        <v>21</v>
      </c>
      <c r="B10" s="30">
        <v>30</v>
      </c>
      <c r="C10" s="30">
        <v>30</v>
      </c>
      <c r="D10" s="30">
        <v>10</v>
      </c>
      <c r="E10" s="30">
        <v>20</v>
      </c>
      <c r="F10" s="30">
        <v>5</v>
      </c>
      <c r="G10" s="30">
        <v>5</v>
      </c>
      <c r="H10" s="29">
        <f t="shared" si="0"/>
        <v>100</v>
      </c>
    </row>
    <row r="11" spans="1:17" ht="15" x14ac:dyDescent="0.25">
      <c r="A11" s="32" t="s">
        <v>22</v>
      </c>
      <c r="B11" s="30">
        <v>18.600000000000001</v>
      </c>
      <c r="C11" s="30">
        <v>21</v>
      </c>
      <c r="D11" s="30">
        <v>6.8</v>
      </c>
      <c r="E11" s="30">
        <v>13.2</v>
      </c>
      <c r="F11" s="30">
        <v>3</v>
      </c>
      <c r="G11" s="30">
        <v>3.4</v>
      </c>
      <c r="H11" s="29">
        <f t="shared" si="0"/>
        <v>66</v>
      </c>
    </row>
    <row r="12" spans="1:17" ht="15" x14ac:dyDescent="0.25">
      <c r="A12" s="32" t="s">
        <v>23</v>
      </c>
      <c r="B12" s="30">
        <v>14.4</v>
      </c>
      <c r="C12" s="30">
        <v>15</v>
      </c>
      <c r="D12" s="30">
        <v>4.5999999999999996</v>
      </c>
      <c r="E12" s="30">
        <v>9.6</v>
      </c>
      <c r="F12" s="30">
        <v>2.1</v>
      </c>
      <c r="G12" s="30">
        <v>2.2000000000000002</v>
      </c>
      <c r="H12" s="29">
        <f t="shared" si="0"/>
        <v>47.900000000000006</v>
      </c>
    </row>
    <row r="13" spans="1:17" ht="15" x14ac:dyDescent="0.25">
      <c r="A13" s="32" t="s">
        <v>24</v>
      </c>
      <c r="B13" s="30">
        <v>20.399999999999999</v>
      </c>
      <c r="C13" s="30">
        <v>21</v>
      </c>
      <c r="D13" s="30">
        <v>6.4</v>
      </c>
      <c r="E13" s="30">
        <v>13.2</v>
      </c>
      <c r="F13" s="30">
        <v>3.2</v>
      </c>
      <c r="G13" s="30">
        <v>3</v>
      </c>
      <c r="H13" s="29">
        <f t="shared" si="0"/>
        <v>67.2</v>
      </c>
    </row>
    <row r="14" spans="1:17" ht="15" x14ac:dyDescent="0.25">
      <c r="A14" s="32" t="s">
        <v>25</v>
      </c>
      <c r="B14" s="30">
        <v>24.6</v>
      </c>
      <c r="C14" s="30">
        <v>23.4</v>
      </c>
      <c r="D14" s="30">
        <v>7.6</v>
      </c>
      <c r="E14" s="30">
        <v>16</v>
      </c>
      <c r="F14" s="30">
        <v>4.3</v>
      </c>
      <c r="G14" s="30">
        <v>4</v>
      </c>
      <c r="H14" s="29">
        <f t="shared" si="0"/>
        <v>79.899999999999991</v>
      </c>
    </row>
    <row r="15" spans="1:17" ht="15" x14ac:dyDescent="0.25">
      <c r="A15" s="32" t="s">
        <v>26</v>
      </c>
      <c r="B15" s="30">
        <v>6</v>
      </c>
      <c r="C15" s="30">
        <v>6</v>
      </c>
      <c r="D15" s="30">
        <v>2</v>
      </c>
      <c r="E15" s="30">
        <v>4</v>
      </c>
      <c r="F15" s="30">
        <v>1</v>
      </c>
      <c r="G15" s="30">
        <v>1</v>
      </c>
      <c r="H15" s="29">
        <f t="shared" si="0"/>
        <v>20</v>
      </c>
    </row>
    <row r="16" spans="1:17" ht="15" x14ac:dyDescent="0.25">
      <c r="A16" s="32" t="s">
        <v>27</v>
      </c>
      <c r="B16" s="30">
        <v>25.2</v>
      </c>
      <c r="C16" s="30">
        <v>24.6</v>
      </c>
      <c r="D16" s="30">
        <v>8</v>
      </c>
      <c r="E16" s="30">
        <v>17.2</v>
      </c>
      <c r="F16" s="30">
        <v>4.2</v>
      </c>
      <c r="G16" s="30">
        <v>4</v>
      </c>
      <c r="H16" s="29">
        <f t="shared" si="0"/>
        <v>83.2</v>
      </c>
    </row>
    <row r="17" spans="1:8" ht="15" x14ac:dyDescent="0.25">
      <c r="A17" s="32" t="s">
        <v>28</v>
      </c>
      <c r="B17" s="30">
        <v>19.2</v>
      </c>
      <c r="C17" s="30">
        <v>20.399999999999999</v>
      </c>
      <c r="D17" s="30">
        <v>6.4</v>
      </c>
      <c r="E17" s="30">
        <v>13.6</v>
      </c>
      <c r="F17" s="30">
        <v>3</v>
      </c>
      <c r="G17" s="30">
        <v>3.6</v>
      </c>
      <c r="H17" s="29">
        <f t="shared" si="0"/>
        <v>66.199999999999989</v>
      </c>
    </row>
    <row r="18" spans="1:8" ht="15" x14ac:dyDescent="0.25">
      <c r="A18" s="32" t="s">
        <v>29</v>
      </c>
      <c r="B18" s="30">
        <v>20.399999999999999</v>
      </c>
      <c r="C18" s="30">
        <v>18</v>
      </c>
      <c r="D18" s="30">
        <v>6.8</v>
      </c>
      <c r="E18" s="30">
        <v>12.4</v>
      </c>
      <c r="F18" s="30">
        <v>3</v>
      </c>
      <c r="G18" s="30">
        <v>3.4</v>
      </c>
      <c r="H18" s="29">
        <f t="shared" si="0"/>
        <v>63.999999999999993</v>
      </c>
    </row>
    <row r="19" spans="1:8" ht="15" x14ac:dyDescent="0.25">
      <c r="A19" s="32" t="s">
        <v>30</v>
      </c>
      <c r="B19" s="30">
        <v>22.8</v>
      </c>
      <c r="C19" s="30">
        <v>23.4</v>
      </c>
      <c r="D19" s="30">
        <v>7.4</v>
      </c>
      <c r="E19" s="30">
        <v>14.4</v>
      </c>
      <c r="F19" s="30">
        <v>3.7</v>
      </c>
      <c r="G19" s="30">
        <v>3.5</v>
      </c>
      <c r="H19" s="29">
        <f t="shared" si="0"/>
        <v>75.2</v>
      </c>
    </row>
    <row r="20" spans="1:8" ht="15" x14ac:dyDescent="0.25">
      <c r="A20" s="32" t="s">
        <v>31</v>
      </c>
      <c r="B20" s="30">
        <v>24.6</v>
      </c>
      <c r="C20" s="30">
        <v>23.4</v>
      </c>
      <c r="D20" s="30">
        <v>8</v>
      </c>
      <c r="E20" s="30">
        <v>16.8</v>
      </c>
      <c r="F20" s="30">
        <v>4</v>
      </c>
      <c r="G20" s="30">
        <v>4.0999999999999996</v>
      </c>
      <c r="H20" s="29">
        <f t="shared" si="0"/>
        <v>80.899999999999991</v>
      </c>
    </row>
    <row r="21" spans="1:8" ht="15" x14ac:dyDescent="0.25">
      <c r="A21" s="32" t="s">
        <v>32</v>
      </c>
      <c r="B21" s="30">
        <v>19.2</v>
      </c>
      <c r="C21" s="30">
        <v>20.399999999999999</v>
      </c>
      <c r="D21" s="30">
        <v>6.6</v>
      </c>
      <c r="E21" s="30">
        <v>12.4</v>
      </c>
      <c r="F21" s="30">
        <v>3.2</v>
      </c>
      <c r="G21" s="30">
        <v>3</v>
      </c>
      <c r="H21" s="29">
        <f t="shared" si="0"/>
        <v>64.8</v>
      </c>
    </row>
    <row r="22" spans="1:8" ht="15" x14ac:dyDescent="0.25">
      <c r="A22" s="32" t="s">
        <v>12</v>
      </c>
      <c r="B22" s="30">
        <v>30</v>
      </c>
      <c r="C22" s="30">
        <v>30</v>
      </c>
      <c r="D22" s="30">
        <v>10</v>
      </c>
      <c r="E22" s="30">
        <v>20</v>
      </c>
      <c r="F22" s="30">
        <v>5</v>
      </c>
      <c r="G22" s="30">
        <v>5</v>
      </c>
      <c r="H22" s="29">
        <f t="shared" si="0"/>
        <v>100</v>
      </c>
    </row>
    <row r="23" spans="1:8" ht="15" x14ac:dyDescent="0.25">
      <c r="A23" s="32" t="s">
        <v>13</v>
      </c>
      <c r="B23" s="30">
        <v>15</v>
      </c>
      <c r="C23" s="30">
        <v>18</v>
      </c>
      <c r="D23" s="30">
        <v>6.2</v>
      </c>
      <c r="E23" s="30">
        <v>13.6</v>
      </c>
      <c r="F23" s="30">
        <v>2</v>
      </c>
      <c r="G23" s="30">
        <v>2</v>
      </c>
      <c r="H23" s="29">
        <f t="shared" si="0"/>
        <v>56.800000000000004</v>
      </c>
    </row>
    <row r="24" spans="1:8" ht="15" x14ac:dyDescent="0.25">
      <c r="A24" s="32" t="s">
        <v>33</v>
      </c>
      <c r="B24" s="30">
        <v>24</v>
      </c>
      <c r="C24" s="30">
        <v>24</v>
      </c>
      <c r="D24" s="30">
        <v>8</v>
      </c>
      <c r="E24" s="30">
        <v>16</v>
      </c>
      <c r="F24" s="30">
        <v>4</v>
      </c>
      <c r="G24" s="30">
        <v>4</v>
      </c>
      <c r="H24" s="29">
        <f t="shared" si="0"/>
        <v>80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
  <sheetViews>
    <sheetView workbookViewId="0"/>
  </sheetViews>
  <sheetFormatPr defaultRowHeight="12.75" x14ac:dyDescent="0.2"/>
  <cols>
    <col min="1" max="1" width="34.5703125" bestFit="1" customWidth="1"/>
    <col min="2" max="7" width="9.28515625" bestFit="1" customWidth="1"/>
    <col min="8" max="8" width="15.71093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7"/>
      <c r="B3" s="5" t="s">
        <v>1</v>
      </c>
      <c r="C3" s="5" t="s">
        <v>2</v>
      </c>
      <c r="D3" s="5" t="s">
        <v>3</v>
      </c>
      <c r="E3" s="5" t="s">
        <v>4</v>
      </c>
      <c r="F3" s="5" t="s">
        <v>5</v>
      </c>
      <c r="G3" s="5" t="s">
        <v>34</v>
      </c>
      <c r="H3" s="6" t="s">
        <v>8</v>
      </c>
      <c r="I3" s="2"/>
      <c r="J3" s="2"/>
      <c r="K3" s="2"/>
      <c r="L3" s="2"/>
      <c r="M3" s="2"/>
      <c r="N3" s="2"/>
      <c r="O3" s="2"/>
      <c r="P3" s="2"/>
      <c r="Q3" s="2"/>
    </row>
    <row r="4" spans="1:17" ht="15" x14ac:dyDescent="0.25">
      <c r="A4" s="32" t="s">
        <v>15</v>
      </c>
      <c r="B4" s="30">
        <v>30</v>
      </c>
      <c r="C4" s="30">
        <v>18</v>
      </c>
      <c r="D4" s="30">
        <v>10</v>
      </c>
      <c r="E4" s="30">
        <v>20</v>
      </c>
      <c r="F4" s="30">
        <v>5</v>
      </c>
      <c r="G4" s="30">
        <v>5</v>
      </c>
      <c r="H4" s="29">
        <f t="shared" ref="H4:H24" si="0">SUM(B4:G4)</f>
        <v>88</v>
      </c>
    </row>
    <row r="5" spans="1:17" ht="15" x14ac:dyDescent="0.25">
      <c r="A5" s="32" t="s">
        <v>16</v>
      </c>
      <c r="B5" s="30">
        <v>30</v>
      </c>
      <c r="C5" s="30">
        <v>18</v>
      </c>
      <c r="D5" s="30">
        <v>10</v>
      </c>
      <c r="E5" s="30">
        <v>20</v>
      </c>
      <c r="F5" s="30">
        <v>4</v>
      </c>
      <c r="G5" s="30">
        <v>5</v>
      </c>
      <c r="H5" s="29">
        <f t="shared" si="0"/>
        <v>87</v>
      </c>
    </row>
    <row r="6" spans="1:17" ht="15" x14ac:dyDescent="0.25">
      <c r="A6" s="32" t="s">
        <v>17</v>
      </c>
      <c r="B6" s="30">
        <v>24</v>
      </c>
      <c r="C6" s="30">
        <v>6</v>
      </c>
      <c r="D6" s="30">
        <v>6</v>
      </c>
      <c r="E6" s="30">
        <v>20</v>
      </c>
      <c r="F6" s="30">
        <v>3</v>
      </c>
      <c r="G6" s="30">
        <v>5</v>
      </c>
      <c r="H6" s="29">
        <f t="shared" si="0"/>
        <v>64</v>
      </c>
    </row>
    <row r="7" spans="1:17" ht="15" x14ac:dyDescent="0.25">
      <c r="A7" s="32" t="s">
        <v>18</v>
      </c>
      <c r="B7" s="30">
        <v>30</v>
      </c>
      <c r="C7" s="30">
        <v>6</v>
      </c>
      <c r="D7" s="30">
        <v>10</v>
      </c>
      <c r="E7" s="30">
        <v>20</v>
      </c>
      <c r="F7" s="30">
        <v>3</v>
      </c>
      <c r="G7" s="30">
        <v>5</v>
      </c>
      <c r="H7" s="29">
        <f t="shared" si="0"/>
        <v>74</v>
      </c>
    </row>
    <row r="8" spans="1:17" ht="15" x14ac:dyDescent="0.25">
      <c r="A8" s="32" t="s">
        <v>19</v>
      </c>
      <c r="B8" s="30">
        <v>30</v>
      </c>
      <c r="C8" s="30">
        <v>30</v>
      </c>
      <c r="D8" s="30">
        <v>10</v>
      </c>
      <c r="E8" s="30">
        <v>20</v>
      </c>
      <c r="F8" s="30">
        <v>5</v>
      </c>
      <c r="G8" s="30">
        <v>5</v>
      </c>
      <c r="H8" s="29">
        <f t="shared" si="0"/>
        <v>100</v>
      </c>
    </row>
    <row r="9" spans="1:17" ht="15" x14ac:dyDescent="0.25">
      <c r="A9" s="32" t="s">
        <v>20</v>
      </c>
      <c r="B9" s="30">
        <v>30</v>
      </c>
      <c r="C9" s="30">
        <v>30</v>
      </c>
      <c r="D9" s="30">
        <v>4</v>
      </c>
      <c r="E9" s="30">
        <v>16</v>
      </c>
      <c r="F9" s="30">
        <v>4</v>
      </c>
      <c r="G9" s="30">
        <v>5</v>
      </c>
      <c r="H9" s="29">
        <f t="shared" si="0"/>
        <v>89</v>
      </c>
    </row>
    <row r="10" spans="1:17" ht="15" x14ac:dyDescent="0.25">
      <c r="A10" s="32" t="s">
        <v>21</v>
      </c>
      <c r="B10" s="30">
        <v>30</v>
      </c>
      <c r="C10" s="30">
        <v>12</v>
      </c>
      <c r="D10" s="30">
        <v>10</v>
      </c>
      <c r="E10" s="30">
        <v>20</v>
      </c>
      <c r="F10" s="30">
        <v>4</v>
      </c>
      <c r="G10" s="30">
        <v>5</v>
      </c>
      <c r="H10" s="29">
        <f t="shared" si="0"/>
        <v>81</v>
      </c>
    </row>
    <row r="11" spans="1:17" ht="15" x14ac:dyDescent="0.25">
      <c r="A11" s="32" t="s">
        <v>22</v>
      </c>
      <c r="B11" s="30">
        <v>24</v>
      </c>
      <c r="C11" s="30">
        <v>12</v>
      </c>
      <c r="D11" s="30">
        <v>6</v>
      </c>
      <c r="E11" s="30">
        <v>12</v>
      </c>
      <c r="F11" s="30">
        <v>4</v>
      </c>
      <c r="G11" s="30">
        <v>5</v>
      </c>
      <c r="H11" s="29">
        <f t="shared" si="0"/>
        <v>63</v>
      </c>
    </row>
    <row r="12" spans="1:17" ht="15" x14ac:dyDescent="0.25">
      <c r="A12" s="32" t="s">
        <v>23</v>
      </c>
      <c r="B12" s="30">
        <v>6</v>
      </c>
      <c r="C12" s="30">
        <v>12</v>
      </c>
      <c r="D12" s="30">
        <v>4</v>
      </c>
      <c r="E12" s="30">
        <v>20</v>
      </c>
      <c r="F12" s="30">
        <v>1</v>
      </c>
      <c r="G12" s="30">
        <v>5</v>
      </c>
      <c r="H12" s="29">
        <f t="shared" si="0"/>
        <v>48</v>
      </c>
    </row>
    <row r="13" spans="1:17" ht="15" x14ac:dyDescent="0.25">
      <c r="A13" s="32" t="s">
        <v>24</v>
      </c>
      <c r="B13" s="30">
        <v>30</v>
      </c>
      <c r="C13" s="30">
        <v>30</v>
      </c>
      <c r="D13" s="30">
        <v>10</v>
      </c>
      <c r="E13" s="30">
        <v>20</v>
      </c>
      <c r="F13" s="30">
        <v>5</v>
      </c>
      <c r="G13" s="30">
        <v>5</v>
      </c>
      <c r="H13" s="29">
        <f t="shared" si="0"/>
        <v>100</v>
      </c>
    </row>
    <row r="14" spans="1:17" ht="15" x14ac:dyDescent="0.25">
      <c r="A14" s="32" t="s">
        <v>25</v>
      </c>
      <c r="B14" s="30">
        <v>30</v>
      </c>
      <c r="C14" s="30">
        <v>18</v>
      </c>
      <c r="D14" s="30">
        <v>6</v>
      </c>
      <c r="E14" s="30">
        <v>16</v>
      </c>
      <c r="F14" s="30">
        <v>2</v>
      </c>
      <c r="G14" s="30">
        <v>5</v>
      </c>
      <c r="H14" s="29">
        <f t="shared" si="0"/>
        <v>77</v>
      </c>
    </row>
    <row r="15" spans="1:17" ht="15" x14ac:dyDescent="0.25">
      <c r="A15" s="32" t="s">
        <v>26</v>
      </c>
      <c r="B15" s="30">
        <v>30</v>
      </c>
      <c r="C15" s="30">
        <v>18</v>
      </c>
      <c r="D15" s="30">
        <v>4</v>
      </c>
      <c r="E15" s="30">
        <v>16</v>
      </c>
      <c r="F15" s="30">
        <v>4</v>
      </c>
      <c r="G15" s="30">
        <v>5</v>
      </c>
      <c r="H15" s="29">
        <f t="shared" si="0"/>
        <v>77</v>
      </c>
    </row>
    <row r="16" spans="1:17" ht="15" x14ac:dyDescent="0.25">
      <c r="A16" s="32" t="s">
        <v>27</v>
      </c>
      <c r="B16" s="30">
        <v>30</v>
      </c>
      <c r="C16" s="30">
        <v>6</v>
      </c>
      <c r="D16" s="30">
        <v>10</v>
      </c>
      <c r="E16" s="30">
        <v>20</v>
      </c>
      <c r="F16" s="30">
        <v>5</v>
      </c>
      <c r="G16" s="30">
        <v>5</v>
      </c>
      <c r="H16" s="29">
        <f t="shared" si="0"/>
        <v>76</v>
      </c>
    </row>
    <row r="17" spans="1:8" ht="15" x14ac:dyDescent="0.25">
      <c r="A17" s="32" t="s">
        <v>28</v>
      </c>
      <c r="B17" s="30">
        <v>30</v>
      </c>
      <c r="C17" s="30">
        <v>24</v>
      </c>
      <c r="D17" s="30">
        <v>6</v>
      </c>
      <c r="E17" s="30">
        <v>20</v>
      </c>
      <c r="F17" s="30">
        <v>4</v>
      </c>
      <c r="G17" s="30">
        <v>5</v>
      </c>
      <c r="H17" s="29">
        <f t="shared" si="0"/>
        <v>89</v>
      </c>
    </row>
    <row r="18" spans="1:8" ht="15" x14ac:dyDescent="0.25">
      <c r="A18" s="32" t="s">
        <v>29</v>
      </c>
      <c r="B18" s="30">
        <v>30</v>
      </c>
      <c r="C18" s="30">
        <v>24</v>
      </c>
      <c r="D18" s="30">
        <v>10</v>
      </c>
      <c r="E18" s="30">
        <v>20</v>
      </c>
      <c r="F18" s="30">
        <v>5</v>
      </c>
      <c r="G18" s="30">
        <v>5</v>
      </c>
      <c r="H18" s="29">
        <f t="shared" si="0"/>
        <v>94</v>
      </c>
    </row>
    <row r="19" spans="1:8" ht="15" x14ac:dyDescent="0.25">
      <c r="A19" s="32" t="s">
        <v>30</v>
      </c>
      <c r="B19" s="30">
        <v>30</v>
      </c>
      <c r="C19" s="30">
        <v>30</v>
      </c>
      <c r="D19" s="30">
        <v>8</v>
      </c>
      <c r="E19" s="30">
        <v>20</v>
      </c>
      <c r="F19" s="30">
        <v>4</v>
      </c>
      <c r="G19" s="30">
        <v>5</v>
      </c>
      <c r="H19" s="29">
        <f t="shared" si="0"/>
        <v>97</v>
      </c>
    </row>
    <row r="20" spans="1:8" ht="15" x14ac:dyDescent="0.25">
      <c r="A20" s="32" t="s">
        <v>31</v>
      </c>
      <c r="B20" s="30">
        <v>30</v>
      </c>
      <c r="C20" s="30">
        <v>12</v>
      </c>
      <c r="D20" s="30">
        <v>10</v>
      </c>
      <c r="E20" s="30">
        <v>16</v>
      </c>
      <c r="F20" s="30">
        <v>4</v>
      </c>
      <c r="G20" s="30">
        <v>5</v>
      </c>
      <c r="H20" s="29">
        <f t="shared" si="0"/>
        <v>77</v>
      </c>
    </row>
    <row r="21" spans="1:8" ht="15" x14ac:dyDescent="0.25">
      <c r="A21" s="32" t="s">
        <v>32</v>
      </c>
      <c r="B21" s="30">
        <v>24</v>
      </c>
      <c r="C21" s="30">
        <v>12</v>
      </c>
      <c r="D21" s="30">
        <v>10</v>
      </c>
      <c r="E21" s="30">
        <v>20</v>
      </c>
      <c r="F21" s="30">
        <v>4</v>
      </c>
      <c r="G21" s="30">
        <v>5</v>
      </c>
      <c r="H21" s="29">
        <f t="shared" si="0"/>
        <v>75</v>
      </c>
    </row>
    <row r="22" spans="1:8" ht="15" x14ac:dyDescent="0.25">
      <c r="A22" s="32" t="s">
        <v>12</v>
      </c>
      <c r="B22" s="30">
        <v>30</v>
      </c>
      <c r="C22" s="30">
        <v>30</v>
      </c>
      <c r="D22" s="30">
        <v>10</v>
      </c>
      <c r="E22" s="30">
        <v>16</v>
      </c>
      <c r="F22" s="30">
        <v>4</v>
      </c>
      <c r="G22" s="30">
        <v>5</v>
      </c>
      <c r="H22" s="29">
        <f t="shared" si="0"/>
        <v>95</v>
      </c>
    </row>
    <row r="23" spans="1:8" ht="15" x14ac:dyDescent="0.25">
      <c r="A23" s="32" t="s">
        <v>13</v>
      </c>
      <c r="B23" s="30">
        <v>30</v>
      </c>
      <c r="C23" s="30">
        <v>18</v>
      </c>
      <c r="D23" s="30">
        <v>4</v>
      </c>
      <c r="E23" s="30">
        <v>16</v>
      </c>
      <c r="F23" s="30">
        <v>5</v>
      </c>
      <c r="G23" s="30">
        <v>5</v>
      </c>
      <c r="H23" s="29">
        <f t="shared" si="0"/>
        <v>78</v>
      </c>
    </row>
    <row r="24" spans="1:8" ht="15" x14ac:dyDescent="0.25">
      <c r="A24" s="32" t="s">
        <v>33</v>
      </c>
      <c r="B24" s="30">
        <v>30</v>
      </c>
      <c r="C24" s="30">
        <v>24</v>
      </c>
      <c r="D24" s="30">
        <v>10</v>
      </c>
      <c r="E24" s="30">
        <v>16</v>
      </c>
      <c r="F24" s="30">
        <v>4</v>
      </c>
      <c r="G24" s="30">
        <v>5</v>
      </c>
      <c r="H24" s="29">
        <f t="shared" si="0"/>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4"/>
  <sheetViews>
    <sheetView workbookViewId="0"/>
  </sheetViews>
  <sheetFormatPr defaultRowHeight="12.75" x14ac:dyDescent="0.2"/>
  <cols>
    <col min="1" max="1" width="34.5703125" bestFit="1" customWidth="1"/>
    <col min="2" max="7" width="9.28515625" bestFit="1" customWidth="1"/>
    <col min="8" max="8" width="15.71093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7"/>
      <c r="B3" s="5" t="s">
        <v>1</v>
      </c>
      <c r="C3" s="5" t="s">
        <v>2</v>
      </c>
      <c r="D3" s="5" t="s">
        <v>3</v>
      </c>
      <c r="E3" s="5" t="s">
        <v>4</v>
      </c>
      <c r="F3" s="5" t="s">
        <v>5</v>
      </c>
      <c r="G3" s="5" t="s">
        <v>34</v>
      </c>
      <c r="H3" s="6" t="s">
        <v>8</v>
      </c>
      <c r="I3" s="2"/>
      <c r="J3" s="2"/>
      <c r="K3" s="2"/>
      <c r="L3" s="2"/>
      <c r="M3" s="2"/>
      <c r="N3" s="2"/>
      <c r="O3" s="2"/>
      <c r="P3" s="2"/>
      <c r="Q3" s="2"/>
    </row>
    <row r="4" spans="1:17" ht="15" x14ac:dyDescent="0.25">
      <c r="A4" s="32" t="s">
        <v>15</v>
      </c>
      <c r="B4" s="30">
        <v>21</v>
      </c>
      <c r="C4" s="30">
        <v>23.4</v>
      </c>
      <c r="D4" s="30">
        <v>8</v>
      </c>
      <c r="E4" s="30">
        <v>14.4</v>
      </c>
      <c r="F4" s="30">
        <v>3.9</v>
      </c>
      <c r="G4" s="30">
        <v>4</v>
      </c>
      <c r="H4" s="29">
        <f t="shared" ref="H4:H24" si="0">SUM(B4:G4)</f>
        <v>74.7</v>
      </c>
    </row>
    <row r="5" spans="1:17" ht="15" x14ac:dyDescent="0.25">
      <c r="A5" s="32" t="s">
        <v>16</v>
      </c>
      <c r="B5" s="30">
        <v>21.6</v>
      </c>
      <c r="C5" s="30">
        <v>21</v>
      </c>
      <c r="D5" s="30">
        <v>7</v>
      </c>
      <c r="E5" s="30">
        <v>14</v>
      </c>
      <c r="F5" s="30">
        <v>3.5</v>
      </c>
      <c r="G5" s="30">
        <v>3.5</v>
      </c>
      <c r="H5" s="29">
        <f t="shared" si="0"/>
        <v>70.599999999999994</v>
      </c>
    </row>
    <row r="6" spans="1:17" ht="15" x14ac:dyDescent="0.25">
      <c r="A6" s="32" t="s">
        <v>17</v>
      </c>
      <c r="B6" s="30">
        <v>24</v>
      </c>
      <c r="C6" s="30">
        <v>21.6</v>
      </c>
      <c r="D6" s="30">
        <v>8</v>
      </c>
      <c r="E6" s="30">
        <v>15.2</v>
      </c>
      <c r="F6" s="30">
        <v>3.9</v>
      </c>
      <c r="G6" s="30">
        <v>3.6</v>
      </c>
      <c r="H6" s="29">
        <f t="shared" si="0"/>
        <v>76.3</v>
      </c>
    </row>
    <row r="7" spans="1:17" ht="15" x14ac:dyDescent="0.25">
      <c r="A7" s="32" t="s">
        <v>18</v>
      </c>
      <c r="B7" s="30">
        <v>25.8</v>
      </c>
      <c r="C7" s="30">
        <v>25.2</v>
      </c>
      <c r="D7" s="30">
        <v>8</v>
      </c>
      <c r="E7" s="30">
        <v>16</v>
      </c>
      <c r="F7" s="30">
        <v>4</v>
      </c>
      <c r="G7" s="30">
        <v>4</v>
      </c>
      <c r="H7" s="29">
        <f t="shared" si="0"/>
        <v>83</v>
      </c>
    </row>
    <row r="8" spans="1:17" ht="15" x14ac:dyDescent="0.25">
      <c r="A8" s="32" t="s">
        <v>19</v>
      </c>
      <c r="B8" s="30">
        <v>21</v>
      </c>
      <c r="C8" s="30">
        <v>23.4</v>
      </c>
      <c r="D8" s="30">
        <v>8</v>
      </c>
      <c r="E8" s="30">
        <v>12</v>
      </c>
      <c r="F8" s="30">
        <v>4.3</v>
      </c>
      <c r="G8" s="30">
        <v>4.0999999999999996</v>
      </c>
      <c r="H8" s="29">
        <f t="shared" si="0"/>
        <v>72.8</v>
      </c>
    </row>
    <row r="9" spans="1:17" ht="15" x14ac:dyDescent="0.25">
      <c r="A9" s="32" t="s">
        <v>20</v>
      </c>
      <c r="B9" s="30">
        <v>18</v>
      </c>
      <c r="C9" s="30">
        <v>21.6</v>
      </c>
      <c r="D9" s="30">
        <v>7.6</v>
      </c>
      <c r="E9" s="30">
        <v>15.6</v>
      </c>
      <c r="F9" s="30">
        <v>3.9</v>
      </c>
      <c r="G9" s="30">
        <v>3.9</v>
      </c>
      <c r="H9" s="29">
        <f t="shared" si="0"/>
        <v>70.600000000000009</v>
      </c>
    </row>
    <row r="10" spans="1:17" ht="15" x14ac:dyDescent="0.25">
      <c r="A10" s="32" t="s">
        <v>21</v>
      </c>
      <c r="B10" s="30">
        <v>21.6</v>
      </c>
      <c r="C10" s="30">
        <v>21.6</v>
      </c>
      <c r="D10" s="30">
        <v>8</v>
      </c>
      <c r="E10" s="30">
        <v>14.4</v>
      </c>
      <c r="F10" s="30">
        <v>3</v>
      </c>
      <c r="G10" s="30">
        <v>4</v>
      </c>
      <c r="H10" s="29">
        <f t="shared" si="0"/>
        <v>72.600000000000009</v>
      </c>
    </row>
    <row r="11" spans="1:17" ht="15" x14ac:dyDescent="0.25">
      <c r="A11" s="32" t="s">
        <v>22</v>
      </c>
      <c r="B11" s="30">
        <v>22.8</v>
      </c>
      <c r="C11" s="30">
        <v>22.8</v>
      </c>
      <c r="D11" s="30">
        <v>7.8</v>
      </c>
      <c r="E11" s="30">
        <v>14.4</v>
      </c>
      <c r="F11" s="30">
        <v>3.6</v>
      </c>
      <c r="G11" s="30">
        <v>3</v>
      </c>
      <c r="H11" s="29">
        <f t="shared" si="0"/>
        <v>74.399999999999991</v>
      </c>
    </row>
    <row r="12" spans="1:17" ht="15" x14ac:dyDescent="0.25">
      <c r="A12" s="32" t="s">
        <v>23</v>
      </c>
      <c r="B12" s="30">
        <v>23.4</v>
      </c>
      <c r="C12" s="30">
        <v>24</v>
      </c>
      <c r="D12" s="30">
        <v>8</v>
      </c>
      <c r="E12" s="30">
        <v>14.4</v>
      </c>
      <c r="F12" s="30">
        <v>3.6</v>
      </c>
      <c r="G12" s="30">
        <v>4</v>
      </c>
      <c r="H12" s="29">
        <f t="shared" si="0"/>
        <v>77.399999999999991</v>
      </c>
    </row>
    <row r="13" spans="1:17" ht="15" x14ac:dyDescent="0.25">
      <c r="A13" s="32" t="s">
        <v>24</v>
      </c>
      <c r="B13" s="30">
        <v>18</v>
      </c>
      <c r="C13" s="30">
        <v>18</v>
      </c>
      <c r="D13" s="30">
        <v>6.4</v>
      </c>
      <c r="E13" s="30">
        <v>14</v>
      </c>
      <c r="F13" s="30">
        <v>3.6</v>
      </c>
      <c r="G13" s="30">
        <v>3.5</v>
      </c>
      <c r="H13" s="29">
        <f t="shared" si="0"/>
        <v>63.5</v>
      </c>
    </row>
    <row r="14" spans="1:17" ht="15" x14ac:dyDescent="0.25">
      <c r="A14" s="32" t="s">
        <v>25</v>
      </c>
      <c r="B14" s="30">
        <v>24.6</v>
      </c>
      <c r="C14" s="30">
        <v>27.6</v>
      </c>
      <c r="D14" s="30">
        <v>6</v>
      </c>
      <c r="E14" s="30">
        <v>14.4</v>
      </c>
      <c r="F14" s="30">
        <v>4</v>
      </c>
      <c r="G14" s="30">
        <v>4</v>
      </c>
      <c r="H14" s="29">
        <f t="shared" si="0"/>
        <v>80.600000000000009</v>
      </c>
    </row>
    <row r="15" spans="1:17" ht="15" x14ac:dyDescent="0.25">
      <c r="A15" s="32" t="s">
        <v>26</v>
      </c>
      <c r="B15" s="30">
        <v>30</v>
      </c>
      <c r="C15" s="30">
        <v>30</v>
      </c>
      <c r="D15" s="30">
        <v>10</v>
      </c>
      <c r="E15" s="30">
        <v>20</v>
      </c>
      <c r="F15" s="30">
        <v>5</v>
      </c>
      <c r="G15" s="30">
        <v>5</v>
      </c>
      <c r="H15" s="29">
        <f t="shared" si="0"/>
        <v>100</v>
      </c>
    </row>
    <row r="16" spans="1:17" ht="15" x14ac:dyDescent="0.25">
      <c r="A16" s="32" t="s">
        <v>27</v>
      </c>
      <c r="B16" s="30">
        <v>25.8</v>
      </c>
      <c r="C16" s="30">
        <v>25.8</v>
      </c>
      <c r="D16" s="30">
        <v>8.4</v>
      </c>
      <c r="E16" s="30">
        <v>16</v>
      </c>
      <c r="F16" s="30">
        <v>4.2</v>
      </c>
      <c r="G16" s="30">
        <v>4.2</v>
      </c>
      <c r="H16" s="29">
        <f t="shared" si="0"/>
        <v>84.4</v>
      </c>
    </row>
    <row r="17" spans="1:8" ht="15" x14ac:dyDescent="0.25">
      <c r="A17" s="32" t="s">
        <v>28</v>
      </c>
      <c r="B17" s="30">
        <v>27</v>
      </c>
      <c r="C17" s="30">
        <v>27.6</v>
      </c>
      <c r="D17" s="30">
        <v>9.1999999999999993</v>
      </c>
      <c r="E17" s="30">
        <v>19.2</v>
      </c>
      <c r="F17" s="30">
        <v>4.5999999999999996</v>
      </c>
      <c r="G17" s="30">
        <v>4.5999999999999996</v>
      </c>
      <c r="H17" s="29">
        <f t="shared" si="0"/>
        <v>92.199999999999989</v>
      </c>
    </row>
    <row r="18" spans="1:8" ht="15" x14ac:dyDescent="0.25">
      <c r="A18" s="32" t="s">
        <v>29</v>
      </c>
      <c r="B18" s="30">
        <v>23.4</v>
      </c>
      <c r="C18" s="30">
        <v>22.8</v>
      </c>
      <c r="D18" s="30">
        <v>7.8</v>
      </c>
      <c r="E18" s="30">
        <v>16</v>
      </c>
      <c r="F18" s="30">
        <v>4</v>
      </c>
      <c r="G18" s="30">
        <v>3.9</v>
      </c>
      <c r="H18" s="29">
        <f t="shared" si="0"/>
        <v>77.900000000000006</v>
      </c>
    </row>
    <row r="19" spans="1:8" ht="15" x14ac:dyDescent="0.25">
      <c r="A19" s="32" t="s">
        <v>30</v>
      </c>
      <c r="B19" s="30">
        <v>21</v>
      </c>
      <c r="C19" s="30">
        <v>21.6</v>
      </c>
      <c r="D19" s="30">
        <v>7.2</v>
      </c>
      <c r="E19" s="30">
        <v>14.4</v>
      </c>
      <c r="F19" s="30">
        <v>4</v>
      </c>
      <c r="G19" s="30">
        <v>3.6</v>
      </c>
      <c r="H19" s="29">
        <f t="shared" si="0"/>
        <v>71.8</v>
      </c>
    </row>
    <row r="20" spans="1:8" ht="15" x14ac:dyDescent="0.25">
      <c r="A20" s="32" t="s">
        <v>31</v>
      </c>
      <c r="B20" s="30">
        <v>22.2</v>
      </c>
      <c r="C20" s="30">
        <v>24</v>
      </c>
      <c r="D20" s="30">
        <v>8.4</v>
      </c>
      <c r="E20" s="30">
        <v>17.2</v>
      </c>
      <c r="F20" s="30">
        <v>4</v>
      </c>
      <c r="G20" s="30">
        <v>4.4000000000000004</v>
      </c>
      <c r="H20" s="29">
        <f t="shared" si="0"/>
        <v>80.2</v>
      </c>
    </row>
    <row r="21" spans="1:8" ht="15" x14ac:dyDescent="0.25">
      <c r="A21" s="32" t="s">
        <v>32</v>
      </c>
      <c r="B21" s="30">
        <v>25.8</v>
      </c>
      <c r="C21" s="30">
        <v>25.8</v>
      </c>
      <c r="D21" s="30">
        <v>8.6</v>
      </c>
      <c r="E21" s="30">
        <v>16</v>
      </c>
      <c r="F21" s="30">
        <v>3</v>
      </c>
      <c r="G21" s="30">
        <v>3.6</v>
      </c>
      <c r="H21" s="29">
        <f t="shared" si="0"/>
        <v>82.8</v>
      </c>
    </row>
    <row r="22" spans="1:8" ht="15" x14ac:dyDescent="0.25">
      <c r="A22" s="32" t="s">
        <v>12</v>
      </c>
      <c r="B22" s="30">
        <v>18</v>
      </c>
      <c r="C22" s="30">
        <v>21.6</v>
      </c>
      <c r="D22" s="30">
        <v>6</v>
      </c>
      <c r="E22" s="30">
        <v>16.8</v>
      </c>
      <c r="F22" s="30">
        <v>2</v>
      </c>
      <c r="G22" s="30">
        <v>1</v>
      </c>
      <c r="H22" s="29">
        <f t="shared" si="0"/>
        <v>65.400000000000006</v>
      </c>
    </row>
    <row r="23" spans="1:8" ht="15" x14ac:dyDescent="0.25">
      <c r="A23" s="32" t="s">
        <v>13</v>
      </c>
      <c r="B23" s="30">
        <v>27</v>
      </c>
      <c r="C23" s="30">
        <v>25.2</v>
      </c>
      <c r="D23" s="30">
        <v>8</v>
      </c>
      <c r="E23" s="30">
        <v>16.399999999999999</v>
      </c>
      <c r="F23" s="30">
        <v>4</v>
      </c>
      <c r="G23" s="30">
        <v>3.9</v>
      </c>
      <c r="H23" s="29">
        <f t="shared" si="0"/>
        <v>84.5</v>
      </c>
    </row>
    <row r="24" spans="1:8" ht="15" x14ac:dyDescent="0.25">
      <c r="A24" s="32" t="s">
        <v>33</v>
      </c>
      <c r="B24" s="30">
        <v>6</v>
      </c>
      <c r="C24" s="30">
        <v>6</v>
      </c>
      <c r="D24" s="30">
        <v>2</v>
      </c>
      <c r="E24" s="30">
        <v>4</v>
      </c>
      <c r="F24" s="30">
        <v>1</v>
      </c>
      <c r="G24" s="30">
        <v>1</v>
      </c>
      <c r="H24" s="29">
        <f t="shared" si="0"/>
        <v>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35FF7-78F2-44D7-AC76-1DEA996A59D6}">
  <dimension ref="A1:Q24"/>
  <sheetViews>
    <sheetView workbookViewId="0"/>
  </sheetViews>
  <sheetFormatPr defaultRowHeight="12.75" x14ac:dyDescent="0.2"/>
  <cols>
    <col min="1" max="1" width="34.5703125" bestFit="1" customWidth="1"/>
    <col min="2" max="7" width="9.28515625" bestFit="1" customWidth="1"/>
    <col min="8" max="8" width="15.71093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7"/>
      <c r="B3" s="5" t="s">
        <v>1</v>
      </c>
      <c r="C3" s="5" t="s">
        <v>2</v>
      </c>
      <c r="D3" s="5" t="s">
        <v>3</v>
      </c>
      <c r="E3" s="5" t="s">
        <v>4</v>
      </c>
      <c r="F3" s="5" t="s">
        <v>5</v>
      </c>
      <c r="G3" s="5" t="s">
        <v>34</v>
      </c>
      <c r="H3" s="6" t="s">
        <v>8</v>
      </c>
      <c r="I3" s="2"/>
      <c r="J3" s="2"/>
      <c r="K3" s="2"/>
      <c r="L3" s="2"/>
      <c r="M3" s="2"/>
      <c r="N3" s="2"/>
      <c r="O3" s="2"/>
      <c r="P3" s="2"/>
      <c r="Q3" s="2"/>
    </row>
    <row r="4" spans="1:17" ht="15" x14ac:dyDescent="0.25">
      <c r="A4" s="32" t="s">
        <v>15</v>
      </c>
      <c r="B4" s="30">
        <v>30</v>
      </c>
      <c r="C4" s="30">
        <v>27</v>
      </c>
      <c r="D4" s="30">
        <v>8</v>
      </c>
      <c r="E4" s="30">
        <v>18</v>
      </c>
      <c r="F4" s="30">
        <v>4</v>
      </c>
      <c r="G4" s="30">
        <v>5</v>
      </c>
      <c r="H4" s="29">
        <f t="shared" ref="H4:H24" si="0">SUM(B4:G4)</f>
        <v>92</v>
      </c>
    </row>
    <row r="5" spans="1:17" ht="15" x14ac:dyDescent="0.25">
      <c r="A5" s="32" t="s">
        <v>16</v>
      </c>
      <c r="B5" s="30">
        <v>24</v>
      </c>
      <c r="C5" s="30">
        <v>24</v>
      </c>
      <c r="D5" s="30">
        <v>7</v>
      </c>
      <c r="E5" s="30">
        <v>16</v>
      </c>
      <c r="F5" s="30">
        <v>4</v>
      </c>
      <c r="G5" s="30">
        <v>4</v>
      </c>
      <c r="H5" s="29">
        <f t="shared" si="0"/>
        <v>79</v>
      </c>
    </row>
    <row r="6" spans="1:17" ht="15" x14ac:dyDescent="0.25">
      <c r="A6" s="32" t="s">
        <v>17</v>
      </c>
      <c r="B6" s="30">
        <v>24</v>
      </c>
      <c r="C6" s="30">
        <v>18</v>
      </c>
      <c r="D6" s="30">
        <v>6</v>
      </c>
      <c r="E6" s="30">
        <v>12</v>
      </c>
      <c r="F6" s="30">
        <v>3</v>
      </c>
      <c r="G6" s="30">
        <v>4</v>
      </c>
      <c r="H6" s="29">
        <f t="shared" si="0"/>
        <v>67</v>
      </c>
    </row>
    <row r="7" spans="1:17" ht="15" x14ac:dyDescent="0.25">
      <c r="A7" s="32" t="s">
        <v>18</v>
      </c>
      <c r="B7" s="30">
        <v>24</v>
      </c>
      <c r="C7" s="30">
        <v>18</v>
      </c>
      <c r="D7" s="30">
        <v>8</v>
      </c>
      <c r="E7" s="30">
        <v>16</v>
      </c>
      <c r="F7" s="30">
        <v>3.5</v>
      </c>
      <c r="G7" s="30">
        <v>4</v>
      </c>
      <c r="H7" s="29">
        <f t="shared" si="0"/>
        <v>73.5</v>
      </c>
    </row>
    <row r="8" spans="1:17" ht="15" x14ac:dyDescent="0.25">
      <c r="A8" s="32" t="s">
        <v>19</v>
      </c>
      <c r="B8" s="30">
        <v>24</v>
      </c>
      <c r="C8" s="30">
        <v>24</v>
      </c>
      <c r="D8" s="30">
        <v>7</v>
      </c>
      <c r="E8" s="30">
        <v>14</v>
      </c>
      <c r="F8" s="30">
        <v>4</v>
      </c>
      <c r="G8" s="30">
        <v>4</v>
      </c>
      <c r="H8" s="29">
        <f t="shared" si="0"/>
        <v>77</v>
      </c>
    </row>
    <row r="9" spans="1:17" ht="15" x14ac:dyDescent="0.25">
      <c r="A9" s="32" t="s">
        <v>20</v>
      </c>
      <c r="B9" s="30">
        <v>24</v>
      </c>
      <c r="C9" s="30">
        <v>21</v>
      </c>
      <c r="D9" s="30">
        <v>7</v>
      </c>
      <c r="E9" s="30">
        <v>12</v>
      </c>
      <c r="F9" s="30">
        <v>2</v>
      </c>
      <c r="G9" s="30">
        <v>3.5</v>
      </c>
      <c r="H9" s="29">
        <f t="shared" si="0"/>
        <v>69.5</v>
      </c>
    </row>
    <row r="10" spans="1:17" ht="15" x14ac:dyDescent="0.25">
      <c r="A10" s="32" t="s">
        <v>21</v>
      </c>
      <c r="B10" s="30">
        <v>24</v>
      </c>
      <c r="C10" s="30">
        <v>24</v>
      </c>
      <c r="D10" s="30">
        <v>8</v>
      </c>
      <c r="E10" s="30">
        <v>14</v>
      </c>
      <c r="F10" s="30">
        <v>3.5</v>
      </c>
      <c r="G10" s="30">
        <v>4</v>
      </c>
      <c r="H10" s="29">
        <f t="shared" si="0"/>
        <v>77.5</v>
      </c>
    </row>
    <row r="11" spans="1:17" ht="15" x14ac:dyDescent="0.25">
      <c r="A11" s="32" t="s">
        <v>22</v>
      </c>
      <c r="B11" s="30">
        <v>18</v>
      </c>
      <c r="C11" s="30">
        <v>21</v>
      </c>
      <c r="D11" s="30">
        <v>6</v>
      </c>
      <c r="E11" s="30">
        <v>12</v>
      </c>
      <c r="F11" s="30">
        <v>3.5</v>
      </c>
      <c r="G11" s="30">
        <v>4</v>
      </c>
      <c r="H11" s="29">
        <f t="shared" si="0"/>
        <v>64.5</v>
      </c>
    </row>
    <row r="12" spans="1:17" ht="15" x14ac:dyDescent="0.25">
      <c r="A12" s="32" t="s">
        <v>23</v>
      </c>
      <c r="B12" s="30">
        <v>21</v>
      </c>
      <c r="C12" s="30">
        <v>18</v>
      </c>
      <c r="D12" s="30">
        <v>8</v>
      </c>
      <c r="E12" s="30">
        <v>14</v>
      </c>
      <c r="F12" s="30">
        <v>4</v>
      </c>
      <c r="G12" s="30">
        <v>4</v>
      </c>
      <c r="H12" s="29">
        <f t="shared" si="0"/>
        <v>69</v>
      </c>
    </row>
    <row r="13" spans="1:17" ht="15" x14ac:dyDescent="0.25">
      <c r="A13" s="32" t="s">
        <v>24</v>
      </c>
      <c r="B13" s="30">
        <v>24</v>
      </c>
      <c r="C13" s="30">
        <v>24</v>
      </c>
      <c r="D13" s="30">
        <v>6</v>
      </c>
      <c r="E13" s="30">
        <v>12</v>
      </c>
      <c r="F13" s="30">
        <v>4</v>
      </c>
      <c r="G13" s="30">
        <v>4</v>
      </c>
      <c r="H13" s="29">
        <f t="shared" si="0"/>
        <v>74</v>
      </c>
    </row>
    <row r="14" spans="1:17" ht="15" x14ac:dyDescent="0.25">
      <c r="A14" s="32" t="s">
        <v>25</v>
      </c>
      <c r="B14" s="30">
        <v>18</v>
      </c>
      <c r="C14" s="30">
        <v>21</v>
      </c>
      <c r="D14" s="30">
        <v>6</v>
      </c>
      <c r="E14" s="30">
        <v>12</v>
      </c>
      <c r="F14" s="30">
        <v>3.5</v>
      </c>
      <c r="G14" s="30">
        <v>4</v>
      </c>
      <c r="H14" s="29">
        <f t="shared" si="0"/>
        <v>64.5</v>
      </c>
    </row>
    <row r="15" spans="1:17" ht="15" x14ac:dyDescent="0.25">
      <c r="A15" s="32" t="s">
        <v>26</v>
      </c>
      <c r="B15" s="30">
        <v>18</v>
      </c>
      <c r="C15" s="30">
        <v>21</v>
      </c>
      <c r="D15" s="30">
        <v>6</v>
      </c>
      <c r="E15" s="30">
        <v>8</v>
      </c>
      <c r="F15" s="30">
        <v>3.5</v>
      </c>
      <c r="G15" s="30">
        <v>4</v>
      </c>
      <c r="H15" s="29">
        <f t="shared" si="0"/>
        <v>60.5</v>
      </c>
    </row>
    <row r="16" spans="1:17" ht="15" x14ac:dyDescent="0.25">
      <c r="A16" s="32" t="s">
        <v>27</v>
      </c>
      <c r="B16" s="30">
        <v>15</v>
      </c>
      <c r="C16" s="30">
        <v>18</v>
      </c>
      <c r="D16" s="30">
        <v>7</v>
      </c>
      <c r="E16" s="30">
        <v>14</v>
      </c>
      <c r="F16" s="30">
        <v>3.5</v>
      </c>
      <c r="G16" s="30">
        <v>4</v>
      </c>
      <c r="H16" s="29">
        <f t="shared" si="0"/>
        <v>61.5</v>
      </c>
    </row>
    <row r="17" spans="1:8" ht="15" x14ac:dyDescent="0.25">
      <c r="A17" s="32" t="s">
        <v>28</v>
      </c>
      <c r="B17" s="30">
        <v>24</v>
      </c>
      <c r="C17" s="30">
        <v>21</v>
      </c>
      <c r="D17" s="30">
        <v>6</v>
      </c>
      <c r="E17" s="30">
        <v>14</v>
      </c>
      <c r="F17" s="30">
        <v>4</v>
      </c>
      <c r="G17" s="30">
        <v>4</v>
      </c>
      <c r="H17" s="29">
        <f t="shared" si="0"/>
        <v>73</v>
      </c>
    </row>
    <row r="18" spans="1:8" ht="15" x14ac:dyDescent="0.25">
      <c r="A18" s="32" t="s">
        <v>29</v>
      </c>
      <c r="B18" s="30">
        <v>27</v>
      </c>
      <c r="C18" s="30">
        <v>21</v>
      </c>
      <c r="D18" s="30">
        <v>7</v>
      </c>
      <c r="E18" s="30">
        <v>14</v>
      </c>
      <c r="F18" s="30">
        <v>3.5</v>
      </c>
      <c r="G18" s="30">
        <v>4</v>
      </c>
      <c r="H18" s="29">
        <f t="shared" si="0"/>
        <v>76.5</v>
      </c>
    </row>
    <row r="19" spans="1:8" ht="15" x14ac:dyDescent="0.25">
      <c r="A19" s="32" t="s">
        <v>30</v>
      </c>
      <c r="B19" s="30">
        <v>21</v>
      </c>
      <c r="C19" s="30">
        <v>21</v>
      </c>
      <c r="D19" s="30">
        <v>7</v>
      </c>
      <c r="E19" s="30">
        <v>14</v>
      </c>
      <c r="F19" s="30">
        <v>3.5</v>
      </c>
      <c r="G19" s="30">
        <v>4</v>
      </c>
      <c r="H19" s="29">
        <f t="shared" si="0"/>
        <v>70.5</v>
      </c>
    </row>
    <row r="20" spans="1:8" ht="15" x14ac:dyDescent="0.25">
      <c r="A20" s="32" t="s">
        <v>31</v>
      </c>
      <c r="B20" s="30">
        <v>21</v>
      </c>
      <c r="C20" s="30">
        <v>24</v>
      </c>
      <c r="D20" s="30">
        <v>6</v>
      </c>
      <c r="E20" s="30">
        <v>14</v>
      </c>
      <c r="F20" s="30">
        <v>3.5</v>
      </c>
      <c r="G20" s="30">
        <v>4</v>
      </c>
      <c r="H20" s="29">
        <f t="shared" si="0"/>
        <v>72.5</v>
      </c>
    </row>
    <row r="21" spans="1:8" ht="15" x14ac:dyDescent="0.25">
      <c r="A21" s="32" t="s">
        <v>32</v>
      </c>
      <c r="B21" s="30">
        <v>27</v>
      </c>
      <c r="C21" s="30">
        <v>21</v>
      </c>
      <c r="D21" s="30">
        <v>7</v>
      </c>
      <c r="E21" s="30">
        <v>12</v>
      </c>
      <c r="F21" s="30">
        <v>3.5</v>
      </c>
      <c r="G21" s="30">
        <v>4</v>
      </c>
      <c r="H21" s="29">
        <f t="shared" si="0"/>
        <v>74.5</v>
      </c>
    </row>
    <row r="22" spans="1:8" ht="15" x14ac:dyDescent="0.25">
      <c r="A22" s="32" t="s">
        <v>12</v>
      </c>
      <c r="B22" s="30">
        <v>21</v>
      </c>
      <c r="C22" s="30">
        <v>21</v>
      </c>
      <c r="D22" s="30">
        <v>6</v>
      </c>
      <c r="E22" s="30">
        <v>12</v>
      </c>
      <c r="F22" s="30">
        <v>3.5</v>
      </c>
      <c r="G22" s="30">
        <v>4</v>
      </c>
      <c r="H22" s="29">
        <f t="shared" si="0"/>
        <v>67.5</v>
      </c>
    </row>
    <row r="23" spans="1:8" ht="15" x14ac:dyDescent="0.25">
      <c r="A23" s="32" t="s">
        <v>13</v>
      </c>
      <c r="B23" s="30">
        <v>27</v>
      </c>
      <c r="C23" s="30">
        <v>27</v>
      </c>
      <c r="D23" s="30">
        <v>9</v>
      </c>
      <c r="E23" s="30">
        <v>20</v>
      </c>
      <c r="F23" s="30">
        <v>5</v>
      </c>
      <c r="G23" s="30">
        <v>4</v>
      </c>
      <c r="H23" s="29">
        <f t="shared" si="0"/>
        <v>92</v>
      </c>
    </row>
    <row r="24" spans="1:8" ht="15" x14ac:dyDescent="0.25">
      <c r="A24" s="32" t="s">
        <v>33</v>
      </c>
      <c r="B24" s="30">
        <v>21</v>
      </c>
      <c r="C24" s="30">
        <v>21</v>
      </c>
      <c r="D24" s="30">
        <v>5</v>
      </c>
      <c r="E24" s="30">
        <v>12</v>
      </c>
      <c r="F24" s="30">
        <v>3.5</v>
      </c>
      <c r="G24" s="30">
        <v>4</v>
      </c>
      <c r="H24" s="29">
        <f t="shared" si="0"/>
        <v>66.5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7"/>
  <sheetViews>
    <sheetView tabSelected="1" zoomScaleNormal="100" workbookViewId="0"/>
  </sheetViews>
  <sheetFormatPr defaultColWidth="9.140625" defaultRowHeight="15" x14ac:dyDescent="0.2"/>
  <cols>
    <col min="1" max="1" width="55.42578125" style="10" bestFit="1" customWidth="1"/>
    <col min="2" max="2" width="12.42578125" style="10" bestFit="1" customWidth="1"/>
    <col min="3" max="3" width="7" style="10" bestFit="1" customWidth="1"/>
    <col min="4" max="6" width="8.28515625" style="10" bestFit="1" customWidth="1"/>
    <col min="7" max="7" width="7" style="10" bestFit="1" customWidth="1"/>
    <col min="8" max="9" width="8.7109375" style="10" customWidth="1"/>
    <col min="10" max="10" width="7.140625" style="10" customWidth="1"/>
    <col min="11" max="12" width="5.140625" style="10" customWidth="1"/>
    <col min="13" max="13" width="16.42578125" style="10" customWidth="1"/>
    <col min="14" max="16384" width="9.140625" style="10"/>
  </cols>
  <sheetData>
    <row r="1" spans="1:13" ht="15.75" x14ac:dyDescent="0.25">
      <c r="A1" s="8" t="s">
        <v>6</v>
      </c>
      <c r="B1" s="9"/>
      <c r="C1" s="8"/>
      <c r="D1" s="8"/>
      <c r="E1" s="8"/>
      <c r="F1" s="8"/>
      <c r="G1" s="8"/>
      <c r="H1" s="8"/>
      <c r="I1" s="8"/>
      <c r="J1" s="8"/>
      <c r="K1" s="8"/>
      <c r="L1" s="8"/>
      <c r="M1" s="8"/>
    </row>
    <row r="2" spans="1:13" ht="6" customHeight="1" x14ac:dyDescent="0.25">
      <c r="A2" s="8"/>
      <c r="B2" s="9"/>
      <c r="C2" s="8"/>
      <c r="D2" s="8"/>
      <c r="E2" s="8"/>
      <c r="F2" s="8"/>
      <c r="G2" s="8"/>
      <c r="H2" s="8"/>
      <c r="I2" s="8"/>
      <c r="J2" s="8"/>
      <c r="K2" s="8"/>
      <c r="L2" s="8"/>
      <c r="M2" s="8"/>
    </row>
    <row r="3" spans="1:13" ht="15.75" x14ac:dyDescent="0.25">
      <c r="A3" s="36" t="s">
        <v>14</v>
      </c>
      <c r="B3" s="36"/>
      <c r="C3" s="36"/>
      <c r="D3" s="36"/>
      <c r="E3" s="36"/>
      <c r="F3" s="36"/>
      <c r="G3" s="36"/>
      <c r="H3" s="36"/>
      <c r="I3" s="36"/>
      <c r="J3" s="36"/>
      <c r="K3" s="33"/>
      <c r="L3" s="11"/>
      <c r="M3" s="11"/>
    </row>
    <row r="4" spans="1:13" x14ac:dyDescent="0.2">
      <c r="A4" s="9"/>
      <c r="B4" s="9"/>
      <c r="C4" s="9"/>
      <c r="D4" s="9"/>
      <c r="E4" s="9"/>
      <c r="F4" s="9"/>
      <c r="G4" s="9"/>
      <c r="H4" s="9"/>
      <c r="I4" s="9"/>
      <c r="J4" s="9"/>
      <c r="K4" s="9"/>
      <c r="L4" s="9"/>
      <c r="M4" s="9"/>
    </row>
    <row r="5" spans="1:13" ht="16.5" thickBot="1" x14ac:dyDescent="0.3">
      <c r="B5" s="12" t="s">
        <v>7</v>
      </c>
      <c r="C5" s="12"/>
      <c r="D5" s="12"/>
      <c r="E5" s="12"/>
      <c r="F5" s="12"/>
      <c r="G5" s="12"/>
      <c r="H5" s="12"/>
      <c r="I5" s="12"/>
      <c r="J5" s="12"/>
      <c r="K5" s="12"/>
      <c r="L5" s="12"/>
      <c r="M5" s="12"/>
    </row>
    <row r="6" spans="1:13" s="15" customFormat="1" ht="161.25" thickBot="1" x14ac:dyDescent="0.25">
      <c r="A6" s="13"/>
      <c r="B6" s="20" t="s">
        <v>35</v>
      </c>
      <c r="C6" s="21" t="s">
        <v>36</v>
      </c>
      <c r="D6" s="21" t="s">
        <v>37</v>
      </c>
      <c r="E6" s="21" t="s">
        <v>38</v>
      </c>
      <c r="F6" s="21" t="s">
        <v>39</v>
      </c>
      <c r="G6" s="21" t="s">
        <v>40</v>
      </c>
      <c r="H6" s="25" t="s">
        <v>9</v>
      </c>
      <c r="I6" s="24" t="s">
        <v>11</v>
      </c>
      <c r="J6" s="22" t="s">
        <v>10</v>
      </c>
      <c r="K6" s="23"/>
      <c r="L6" s="23"/>
      <c r="M6" s="23"/>
    </row>
    <row r="7" spans="1:13" s="19" customFormat="1" ht="16.5" customHeight="1" x14ac:dyDescent="0.25">
      <c r="A7" s="41" t="s">
        <v>15</v>
      </c>
      <c r="B7" s="42">
        <f>'Evaluator 1'!H4</f>
        <v>67</v>
      </c>
      <c r="C7" s="43">
        <f>'Evaluator 2'!H4</f>
        <v>69.800000000000011</v>
      </c>
      <c r="D7" s="43">
        <f>'Evaluator 3'!H4</f>
        <v>83.5</v>
      </c>
      <c r="E7" s="43">
        <f>'Evaluator 4'!H4</f>
        <v>88</v>
      </c>
      <c r="F7" s="43">
        <f>'Evaluator 5'!H4</f>
        <v>74.7</v>
      </c>
      <c r="G7" s="44">
        <f>'Evaluator 6'!H4</f>
        <v>92</v>
      </c>
      <c r="H7" s="45">
        <f>AVERAGE(B7:G7)</f>
        <v>79.166666666666671</v>
      </c>
      <c r="I7" s="46">
        <f>SUM(B7:G7)</f>
        <v>475</v>
      </c>
      <c r="J7" s="47">
        <f t="shared" ref="J7:J27" si="0">RANK(I7,$I$7:$I$27,0)</f>
        <v>1</v>
      </c>
      <c r="K7" s="37"/>
      <c r="L7" s="38"/>
      <c r="M7" s="39"/>
    </row>
    <row r="8" spans="1:13" ht="16.5" customHeight="1" x14ac:dyDescent="0.25">
      <c r="A8" s="48" t="s">
        <v>16</v>
      </c>
      <c r="B8" s="16">
        <f>'Evaluator 1'!H5</f>
        <v>62.6</v>
      </c>
      <c r="C8" s="17">
        <f>'Evaluator 2'!H5</f>
        <v>66.8</v>
      </c>
      <c r="D8" s="17">
        <f>'Evaluator 3'!H5</f>
        <v>67</v>
      </c>
      <c r="E8" s="17">
        <f>'Evaluator 4'!H5</f>
        <v>87</v>
      </c>
      <c r="F8" s="17">
        <f>'Evaluator 5'!H5</f>
        <v>70.599999999999994</v>
      </c>
      <c r="G8" s="17">
        <f>'Evaluator 6'!H5</f>
        <v>79</v>
      </c>
      <c r="H8" s="26">
        <f t="shared" ref="H8:H27" si="1">AVERAGE(B8:G8)</f>
        <v>72.166666666666671</v>
      </c>
      <c r="I8" s="27">
        <f t="shared" ref="I8:I27" si="2">SUM(B8:G8)</f>
        <v>433</v>
      </c>
      <c r="J8" s="34">
        <f t="shared" si="0"/>
        <v>13</v>
      </c>
      <c r="K8" s="40"/>
      <c r="L8" s="35"/>
      <c r="M8" s="14"/>
    </row>
    <row r="9" spans="1:13" ht="16.5" customHeight="1" x14ac:dyDescent="0.25">
      <c r="A9" s="31" t="s">
        <v>17</v>
      </c>
      <c r="B9" s="16">
        <f>'Evaluator 1'!H6</f>
        <v>61.5</v>
      </c>
      <c r="C9" s="17">
        <f>'Evaluator 2'!H6</f>
        <v>69.099999999999994</v>
      </c>
      <c r="D9" s="17">
        <f>'Evaluator 3'!H6</f>
        <v>56.29999999999999</v>
      </c>
      <c r="E9" s="17">
        <f>'Evaluator 4'!H6</f>
        <v>64</v>
      </c>
      <c r="F9" s="17">
        <f>'Evaluator 5'!H6</f>
        <v>76.3</v>
      </c>
      <c r="G9" s="17">
        <f>'Evaluator 6'!H6</f>
        <v>67</v>
      </c>
      <c r="H9" s="26">
        <f t="shared" si="1"/>
        <v>65.7</v>
      </c>
      <c r="I9" s="27">
        <f t="shared" si="2"/>
        <v>394.2</v>
      </c>
      <c r="J9" s="34">
        <f t="shared" si="0"/>
        <v>18</v>
      </c>
      <c r="K9" s="40"/>
      <c r="L9" s="35"/>
      <c r="M9" s="14"/>
    </row>
    <row r="10" spans="1:13" ht="15.75" x14ac:dyDescent="0.25">
      <c r="A10" s="31" t="s">
        <v>18</v>
      </c>
      <c r="B10" s="16">
        <f>'Evaluator 1'!H7</f>
        <v>64.400000000000006</v>
      </c>
      <c r="C10" s="17">
        <f>'Evaluator 2'!H7</f>
        <v>65.999999999999986</v>
      </c>
      <c r="D10" s="17">
        <f>'Evaluator 3'!H7</f>
        <v>65.899999999999991</v>
      </c>
      <c r="E10" s="17">
        <f>'Evaluator 4'!H7</f>
        <v>74</v>
      </c>
      <c r="F10" s="17">
        <f>'Evaluator 5'!H7</f>
        <v>83</v>
      </c>
      <c r="G10" s="17">
        <f>'Evaluator 6'!H7</f>
        <v>73.5</v>
      </c>
      <c r="H10" s="26">
        <f t="shared" si="1"/>
        <v>71.133333333333326</v>
      </c>
      <c r="I10" s="27">
        <f t="shared" si="2"/>
        <v>426.79999999999995</v>
      </c>
      <c r="J10" s="34">
        <f t="shared" si="0"/>
        <v>15</v>
      </c>
      <c r="K10" s="40"/>
      <c r="L10" s="35"/>
      <c r="M10" s="14"/>
    </row>
    <row r="11" spans="1:13" ht="15.75" x14ac:dyDescent="0.25">
      <c r="A11" s="31" t="s">
        <v>19</v>
      </c>
      <c r="B11" s="16">
        <f>'Evaluator 1'!H8</f>
        <v>64.599999999999994</v>
      </c>
      <c r="C11" s="17">
        <f>'Evaluator 2'!H8</f>
        <v>67.2</v>
      </c>
      <c r="D11" s="17">
        <f>'Evaluator 3'!H8</f>
        <v>66.199999999999989</v>
      </c>
      <c r="E11" s="17">
        <f>'Evaluator 4'!H8</f>
        <v>100</v>
      </c>
      <c r="F11" s="17">
        <f>'Evaluator 5'!H8</f>
        <v>72.8</v>
      </c>
      <c r="G11" s="17">
        <f>'Evaluator 6'!H8</f>
        <v>77</v>
      </c>
      <c r="H11" s="26">
        <f t="shared" si="1"/>
        <v>74.63333333333334</v>
      </c>
      <c r="I11" s="27">
        <f t="shared" si="2"/>
        <v>447.8</v>
      </c>
      <c r="J11" s="34">
        <f t="shared" si="0"/>
        <v>5</v>
      </c>
      <c r="K11" s="40"/>
      <c r="L11" s="35"/>
      <c r="M11" s="14"/>
    </row>
    <row r="12" spans="1:13" ht="15.75" x14ac:dyDescent="0.25">
      <c r="A12" s="31" t="s">
        <v>20</v>
      </c>
      <c r="B12" s="16">
        <f>'Evaluator 1'!H9</f>
        <v>63.7</v>
      </c>
      <c r="C12" s="17">
        <f>'Evaluator 2'!H9</f>
        <v>69.2</v>
      </c>
      <c r="D12" s="17">
        <f>'Evaluator 3'!H9</f>
        <v>61.4</v>
      </c>
      <c r="E12" s="17">
        <f>'Evaluator 4'!H9</f>
        <v>89</v>
      </c>
      <c r="F12" s="17">
        <f>'Evaluator 5'!H9</f>
        <v>70.600000000000009</v>
      </c>
      <c r="G12" s="17">
        <f>'Evaluator 6'!H9</f>
        <v>69.5</v>
      </c>
      <c r="H12" s="26">
        <f t="shared" si="1"/>
        <v>70.566666666666677</v>
      </c>
      <c r="I12" s="27">
        <f t="shared" si="2"/>
        <v>423.40000000000003</v>
      </c>
      <c r="J12" s="34">
        <f t="shared" si="0"/>
        <v>16</v>
      </c>
      <c r="K12" s="40"/>
      <c r="L12" s="35"/>
      <c r="M12" s="14"/>
    </row>
    <row r="13" spans="1:13" ht="15.75" x14ac:dyDescent="0.25">
      <c r="A13" s="48" t="s">
        <v>21</v>
      </c>
      <c r="B13" s="16">
        <f>'Evaluator 1'!H10</f>
        <v>62.5</v>
      </c>
      <c r="C13" s="17">
        <f>'Evaluator 2'!H10</f>
        <v>68.600000000000009</v>
      </c>
      <c r="D13" s="17">
        <f>'Evaluator 3'!H10</f>
        <v>100</v>
      </c>
      <c r="E13" s="17">
        <f>'Evaluator 4'!H10</f>
        <v>81</v>
      </c>
      <c r="F13" s="17">
        <f>'Evaluator 5'!H10</f>
        <v>72.600000000000009</v>
      </c>
      <c r="G13" s="17">
        <f>'Evaluator 6'!H10</f>
        <v>77.5</v>
      </c>
      <c r="H13" s="26">
        <f t="shared" si="1"/>
        <v>77.033333333333346</v>
      </c>
      <c r="I13" s="27">
        <f t="shared" si="2"/>
        <v>462.20000000000005</v>
      </c>
      <c r="J13" s="50">
        <f t="shared" si="0"/>
        <v>3</v>
      </c>
      <c r="K13" s="40"/>
      <c r="L13" s="35"/>
      <c r="M13" s="14"/>
    </row>
    <row r="14" spans="1:13" ht="15.75" x14ac:dyDescent="0.25">
      <c r="A14" s="31" t="s">
        <v>22</v>
      </c>
      <c r="B14" s="16">
        <f>'Evaluator 1'!H11</f>
        <v>62.3</v>
      </c>
      <c r="C14" s="17">
        <f>'Evaluator 2'!H11</f>
        <v>69.2</v>
      </c>
      <c r="D14" s="17">
        <f>'Evaluator 3'!H11</f>
        <v>66</v>
      </c>
      <c r="E14" s="17">
        <f>'Evaluator 4'!H11</f>
        <v>63</v>
      </c>
      <c r="F14" s="17">
        <f>'Evaluator 5'!H11</f>
        <v>74.399999999999991</v>
      </c>
      <c r="G14" s="17">
        <f>'Evaluator 6'!H11</f>
        <v>64.5</v>
      </c>
      <c r="H14" s="26">
        <f t="shared" si="1"/>
        <v>66.566666666666663</v>
      </c>
      <c r="I14" s="27">
        <f t="shared" si="2"/>
        <v>399.4</v>
      </c>
      <c r="J14" s="34">
        <f t="shared" si="0"/>
        <v>17</v>
      </c>
      <c r="K14" s="40"/>
      <c r="L14" s="35"/>
      <c r="M14" s="14"/>
    </row>
    <row r="15" spans="1:13" ht="15.75" x14ac:dyDescent="0.25">
      <c r="A15" s="31" t="s">
        <v>23</v>
      </c>
      <c r="B15" s="16">
        <f>'Evaluator 1'!H12</f>
        <v>59.3</v>
      </c>
      <c r="C15" s="17">
        <f>'Evaluator 2'!H12</f>
        <v>65.999999999999986</v>
      </c>
      <c r="D15" s="17">
        <f>'Evaluator 3'!H12</f>
        <v>47.900000000000006</v>
      </c>
      <c r="E15" s="17">
        <f>'Evaluator 4'!H12</f>
        <v>48</v>
      </c>
      <c r="F15" s="17">
        <f>'Evaluator 5'!H12</f>
        <v>77.399999999999991</v>
      </c>
      <c r="G15" s="17">
        <f>'Evaluator 6'!H12</f>
        <v>69</v>
      </c>
      <c r="H15" s="26">
        <f t="shared" si="1"/>
        <v>61.266666666666659</v>
      </c>
      <c r="I15" s="27">
        <f t="shared" si="2"/>
        <v>367.59999999999997</v>
      </c>
      <c r="J15" s="28">
        <f t="shared" si="0"/>
        <v>21</v>
      </c>
      <c r="K15" s="23"/>
      <c r="L15" s="35"/>
      <c r="M15" s="14"/>
    </row>
    <row r="16" spans="1:13" ht="15.75" x14ac:dyDescent="0.25">
      <c r="A16" s="31" t="s">
        <v>24</v>
      </c>
      <c r="B16" s="16">
        <f>'Evaluator 1'!H13</f>
        <v>64.5</v>
      </c>
      <c r="C16" s="17">
        <f>'Evaluator 2'!H13</f>
        <v>68.600000000000009</v>
      </c>
      <c r="D16" s="17">
        <f>'Evaluator 3'!H13</f>
        <v>67.2</v>
      </c>
      <c r="E16" s="17">
        <f>'Evaluator 4'!H13</f>
        <v>100</v>
      </c>
      <c r="F16" s="17">
        <f>'Evaluator 5'!H13</f>
        <v>63.5</v>
      </c>
      <c r="G16" s="17">
        <f>'Evaluator 6'!H13</f>
        <v>74</v>
      </c>
      <c r="H16" s="26">
        <f t="shared" si="1"/>
        <v>72.966666666666669</v>
      </c>
      <c r="I16" s="27">
        <f t="shared" si="2"/>
        <v>437.8</v>
      </c>
      <c r="J16" s="28">
        <f t="shared" si="0"/>
        <v>11</v>
      </c>
      <c r="K16" s="23"/>
      <c r="L16" s="23"/>
      <c r="M16" s="14"/>
    </row>
    <row r="17" spans="1:13" ht="16.5" customHeight="1" x14ac:dyDescent="0.25">
      <c r="A17" s="31" t="s">
        <v>25</v>
      </c>
      <c r="B17" s="16">
        <f>'Evaluator 1'!H14</f>
        <v>65.399999999999991</v>
      </c>
      <c r="C17" s="17">
        <f>'Evaluator 2'!H14</f>
        <v>66.8</v>
      </c>
      <c r="D17" s="17">
        <f>'Evaluator 3'!H14</f>
        <v>79.899999999999991</v>
      </c>
      <c r="E17" s="17">
        <f>'Evaluator 4'!H14</f>
        <v>77</v>
      </c>
      <c r="F17" s="17">
        <f>'Evaluator 5'!H14</f>
        <v>80.600000000000009</v>
      </c>
      <c r="G17" s="17">
        <f>'Evaluator 6'!H14</f>
        <v>64.5</v>
      </c>
      <c r="H17" s="26">
        <f t="shared" si="1"/>
        <v>72.36666666666666</v>
      </c>
      <c r="I17" s="27">
        <f t="shared" si="2"/>
        <v>434.2</v>
      </c>
      <c r="J17" s="28">
        <f t="shared" si="0"/>
        <v>12</v>
      </c>
      <c r="K17" s="23"/>
      <c r="L17" s="23"/>
      <c r="M17" s="14"/>
    </row>
    <row r="18" spans="1:13" ht="15.75" x14ac:dyDescent="0.25">
      <c r="A18" s="31" t="s">
        <v>26</v>
      </c>
      <c r="B18" s="16">
        <f>'Evaluator 1'!H15</f>
        <v>61.600000000000009</v>
      </c>
      <c r="C18" s="17">
        <f>'Evaluator 2'!H15</f>
        <v>68.600000000000009</v>
      </c>
      <c r="D18" s="17">
        <f>'Evaluator 3'!H15</f>
        <v>20</v>
      </c>
      <c r="E18" s="17">
        <f>'Evaluator 4'!H15</f>
        <v>77</v>
      </c>
      <c r="F18" s="17">
        <f>'Evaluator 5'!H15</f>
        <v>100</v>
      </c>
      <c r="G18" s="17">
        <f>'Evaluator 6'!H15</f>
        <v>60.5</v>
      </c>
      <c r="H18" s="26">
        <f t="shared" si="1"/>
        <v>64.616666666666674</v>
      </c>
      <c r="I18" s="27">
        <f t="shared" si="2"/>
        <v>387.70000000000005</v>
      </c>
      <c r="J18" s="28">
        <f t="shared" si="0"/>
        <v>19</v>
      </c>
    </row>
    <row r="19" spans="1:13" ht="15.75" x14ac:dyDescent="0.25">
      <c r="A19" s="31" t="s">
        <v>27</v>
      </c>
      <c r="B19" s="16">
        <f>'Evaluator 1'!H16</f>
        <v>65</v>
      </c>
      <c r="C19" s="17">
        <f>'Evaluator 2'!H16</f>
        <v>69.3</v>
      </c>
      <c r="D19" s="17">
        <f>'Evaluator 3'!H16</f>
        <v>83.2</v>
      </c>
      <c r="E19" s="17">
        <f>'Evaluator 4'!H16</f>
        <v>76</v>
      </c>
      <c r="F19" s="17">
        <f>'Evaluator 5'!H16</f>
        <v>84.4</v>
      </c>
      <c r="G19" s="17">
        <f>'Evaluator 6'!H16</f>
        <v>61.5</v>
      </c>
      <c r="H19" s="26">
        <f t="shared" si="1"/>
        <v>73.233333333333334</v>
      </c>
      <c r="I19" s="27">
        <f t="shared" si="2"/>
        <v>439.4</v>
      </c>
      <c r="J19" s="28">
        <f t="shared" si="0"/>
        <v>10</v>
      </c>
      <c r="L19" s="18"/>
      <c r="M19" s="19"/>
    </row>
    <row r="20" spans="1:13" ht="15.75" x14ac:dyDescent="0.25">
      <c r="A20" s="31" t="s">
        <v>28</v>
      </c>
      <c r="B20" s="16">
        <f>'Evaluator 1'!H17</f>
        <v>62.400000000000006</v>
      </c>
      <c r="C20" s="17">
        <f>'Evaluator 2'!H17</f>
        <v>69.2</v>
      </c>
      <c r="D20" s="17">
        <f>'Evaluator 3'!H17</f>
        <v>66.199999999999989</v>
      </c>
      <c r="E20" s="17">
        <f>'Evaluator 4'!H17</f>
        <v>89</v>
      </c>
      <c r="F20" s="17">
        <f>'Evaluator 5'!H17</f>
        <v>92.199999999999989</v>
      </c>
      <c r="G20" s="17">
        <f>'Evaluator 6'!H17</f>
        <v>73</v>
      </c>
      <c r="H20" s="26">
        <f t="shared" si="1"/>
        <v>75.333333333333329</v>
      </c>
      <c r="I20" s="27">
        <f t="shared" si="2"/>
        <v>452</v>
      </c>
      <c r="J20" s="28">
        <f t="shared" si="0"/>
        <v>4</v>
      </c>
      <c r="L20" s="18"/>
      <c r="M20" s="19"/>
    </row>
    <row r="21" spans="1:13" ht="15.75" x14ac:dyDescent="0.25">
      <c r="A21" s="31" t="s">
        <v>29</v>
      </c>
      <c r="B21" s="16">
        <f>'Evaluator 1'!H18</f>
        <v>62.6</v>
      </c>
      <c r="C21" s="17">
        <f>'Evaluator 2'!H18</f>
        <v>68</v>
      </c>
      <c r="D21" s="17">
        <f>'Evaluator 3'!H18</f>
        <v>63.999999999999993</v>
      </c>
      <c r="E21" s="17">
        <f>'Evaluator 4'!H18</f>
        <v>94</v>
      </c>
      <c r="F21" s="17">
        <f>'Evaluator 5'!H18</f>
        <v>77.900000000000006</v>
      </c>
      <c r="G21" s="17">
        <f>'Evaluator 6'!H18</f>
        <v>76.5</v>
      </c>
      <c r="H21" s="26">
        <f t="shared" si="1"/>
        <v>73.833333333333329</v>
      </c>
      <c r="I21" s="27">
        <f t="shared" si="2"/>
        <v>443</v>
      </c>
      <c r="J21" s="28">
        <f t="shared" si="0"/>
        <v>7</v>
      </c>
    </row>
    <row r="22" spans="1:13" ht="15.75" x14ac:dyDescent="0.25">
      <c r="A22" s="31" t="s">
        <v>30</v>
      </c>
      <c r="B22" s="16">
        <f>'Evaluator 1'!H19</f>
        <v>61.800000000000011</v>
      </c>
      <c r="C22" s="17">
        <f>'Evaluator 2'!H19</f>
        <v>68.400000000000006</v>
      </c>
      <c r="D22" s="17">
        <f>'Evaluator 3'!H19</f>
        <v>75.2</v>
      </c>
      <c r="E22" s="17">
        <f>'Evaluator 4'!H19</f>
        <v>97</v>
      </c>
      <c r="F22" s="17">
        <f>'Evaluator 5'!H19</f>
        <v>71.8</v>
      </c>
      <c r="G22" s="17">
        <f>'Evaluator 6'!H19</f>
        <v>70.5</v>
      </c>
      <c r="H22" s="26">
        <f t="shared" si="1"/>
        <v>74.116666666666674</v>
      </c>
      <c r="I22" s="27">
        <f t="shared" si="2"/>
        <v>444.70000000000005</v>
      </c>
      <c r="J22" s="28">
        <f t="shared" si="0"/>
        <v>6</v>
      </c>
    </row>
    <row r="23" spans="1:13" ht="15.75" x14ac:dyDescent="0.25">
      <c r="A23" s="31" t="s">
        <v>31</v>
      </c>
      <c r="B23" s="16">
        <f>'Evaluator 1'!H20</f>
        <v>64.5</v>
      </c>
      <c r="C23" s="17">
        <f>'Evaluator 2'!H20</f>
        <v>66.8</v>
      </c>
      <c r="D23" s="17">
        <f>'Evaluator 3'!H20</f>
        <v>80.899999999999991</v>
      </c>
      <c r="E23" s="17">
        <f>'Evaluator 4'!H20</f>
        <v>77</v>
      </c>
      <c r="F23" s="17">
        <f>'Evaluator 5'!H20</f>
        <v>80.2</v>
      </c>
      <c r="G23" s="17">
        <f>'Evaluator 6'!H20</f>
        <v>72.5</v>
      </c>
      <c r="H23" s="26">
        <f t="shared" si="1"/>
        <v>73.649999999999991</v>
      </c>
      <c r="I23" s="27">
        <f t="shared" si="2"/>
        <v>441.9</v>
      </c>
      <c r="J23" s="28">
        <f t="shared" si="0"/>
        <v>9</v>
      </c>
    </row>
    <row r="24" spans="1:13" ht="15.75" x14ac:dyDescent="0.25">
      <c r="A24" s="31" t="s">
        <v>32</v>
      </c>
      <c r="B24" s="16">
        <f>'Evaluator 1'!H21</f>
        <v>66.399999999999991</v>
      </c>
      <c r="C24" s="17">
        <f>'Evaluator 2'!H21</f>
        <v>67.399999999999991</v>
      </c>
      <c r="D24" s="17">
        <f>'Evaluator 3'!H21</f>
        <v>64.8</v>
      </c>
      <c r="E24" s="17">
        <f>'Evaluator 4'!H21</f>
        <v>75</v>
      </c>
      <c r="F24" s="17">
        <f>'Evaluator 5'!H21</f>
        <v>82.8</v>
      </c>
      <c r="G24" s="17">
        <f>'Evaluator 6'!H21</f>
        <v>74.5</v>
      </c>
      <c r="H24" s="26">
        <f t="shared" si="1"/>
        <v>71.816666666666663</v>
      </c>
      <c r="I24" s="27">
        <f t="shared" si="2"/>
        <v>430.9</v>
      </c>
      <c r="J24" s="28">
        <f t="shared" si="0"/>
        <v>14</v>
      </c>
    </row>
    <row r="25" spans="1:13" ht="15.75" x14ac:dyDescent="0.25">
      <c r="A25" s="48" t="s">
        <v>12</v>
      </c>
      <c r="B25" s="16">
        <f>'Evaluator 1'!H22</f>
        <v>66.399999999999991</v>
      </c>
      <c r="C25" s="17">
        <f>'Evaluator 2'!H22</f>
        <v>69.800000000000011</v>
      </c>
      <c r="D25" s="17">
        <f>'Evaluator 3'!H22</f>
        <v>100</v>
      </c>
      <c r="E25" s="17">
        <f>'Evaluator 4'!H22</f>
        <v>95</v>
      </c>
      <c r="F25" s="17">
        <f>'Evaluator 5'!H22</f>
        <v>65.400000000000006</v>
      </c>
      <c r="G25" s="17">
        <f>'Evaluator 6'!H22</f>
        <v>67.5</v>
      </c>
      <c r="H25" s="26">
        <f t="shared" si="1"/>
        <v>77.350000000000009</v>
      </c>
      <c r="I25" s="27">
        <f t="shared" si="2"/>
        <v>464.1</v>
      </c>
      <c r="J25" s="49">
        <f t="shared" si="0"/>
        <v>2</v>
      </c>
    </row>
    <row r="26" spans="1:13" ht="15.75" x14ac:dyDescent="0.25">
      <c r="A26" s="31" t="s">
        <v>13</v>
      </c>
      <c r="B26" s="16">
        <f>'Evaluator 1'!H23</f>
        <v>64.7</v>
      </c>
      <c r="C26" s="17">
        <f>'Evaluator 2'!H23</f>
        <v>66.8</v>
      </c>
      <c r="D26" s="17">
        <f>'Evaluator 3'!H23</f>
        <v>56.800000000000004</v>
      </c>
      <c r="E26" s="17">
        <f>'Evaluator 4'!H23</f>
        <v>78</v>
      </c>
      <c r="F26" s="17">
        <f>'Evaluator 5'!H23</f>
        <v>84.5</v>
      </c>
      <c r="G26" s="17">
        <f>'Evaluator 6'!H23</f>
        <v>92</v>
      </c>
      <c r="H26" s="26">
        <f t="shared" si="1"/>
        <v>73.8</v>
      </c>
      <c r="I26" s="27">
        <f t="shared" si="2"/>
        <v>442.8</v>
      </c>
      <c r="J26" s="28">
        <f t="shared" si="0"/>
        <v>8</v>
      </c>
    </row>
    <row r="27" spans="1:13" ht="15.75" x14ac:dyDescent="0.25">
      <c r="A27" s="31" t="s">
        <v>33</v>
      </c>
      <c r="B27" s="16">
        <f>'Evaluator 1'!H24</f>
        <v>61.900000000000006</v>
      </c>
      <c r="C27" s="17">
        <f>'Evaluator 2'!H24</f>
        <v>66</v>
      </c>
      <c r="D27" s="17">
        <f>'Evaluator 3'!H24</f>
        <v>80</v>
      </c>
      <c r="E27" s="17">
        <f>'Evaluator 4'!H24</f>
        <v>89</v>
      </c>
      <c r="F27" s="17">
        <f>'Evaluator 5'!H24</f>
        <v>20</v>
      </c>
      <c r="G27" s="17">
        <f>'Evaluator 6'!H24</f>
        <v>66.5</v>
      </c>
      <c r="H27" s="26">
        <f t="shared" si="1"/>
        <v>63.9</v>
      </c>
      <c r="I27" s="27">
        <f t="shared" si="2"/>
        <v>383.4</v>
      </c>
      <c r="J27" s="28">
        <f t="shared" si="0"/>
        <v>20</v>
      </c>
    </row>
  </sheetData>
  <mergeCells count="1">
    <mergeCell ref="A3:J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EA356-7A3D-4FA0-8B30-A2B54CAD5FB9}">
  <dimension ref="A1:S59"/>
  <sheetViews>
    <sheetView zoomScaleNormal="100" workbookViewId="0">
      <selection sqref="A1:I1"/>
    </sheetView>
  </sheetViews>
  <sheetFormatPr defaultRowHeight="12.75" x14ac:dyDescent="0.2"/>
  <cols>
    <col min="1" max="1" width="42.140625" style="51" bestFit="1" customWidth="1"/>
    <col min="2" max="13" width="9.5703125" style="51" customWidth="1"/>
    <col min="14" max="16" width="9.42578125" style="51" customWidth="1"/>
    <col min="17" max="19" width="9.85546875" style="51" customWidth="1"/>
    <col min="20" max="16384" width="9.140625" style="51"/>
  </cols>
  <sheetData>
    <row r="1" spans="1:19" ht="15.75" customHeight="1" x14ac:dyDescent="0.25">
      <c r="A1" s="95" t="s">
        <v>61</v>
      </c>
      <c r="B1" s="95"/>
      <c r="C1" s="95"/>
      <c r="D1" s="95"/>
      <c r="E1" s="95"/>
      <c r="F1" s="95"/>
      <c r="G1" s="95"/>
      <c r="H1" s="95"/>
      <c r="I1" s="95"/>
      <c r="J1" s="94"/>
    </row>
    <row r="2" spans="1:19" ht="15.75" x14ac:dyDescent="0.25">
      <c r="A2" s="93" t="s">
        <v>14</v>
      </c>
      <c r="B2" s="93"/>
      <c r="C2" s="93"/>
      <c r="D2" s="93"/>
      <c r="E2" s="93"/>
      <c r="F2" s="93"/>
      <c r="G2" s="93"/>
      <c r="H2" s="93"/>
      <c r="I2" s="93"/>
      <c r="J2" s="92"/>
    </row>
    <row r="3" spans="1:19" x14ac:dyDescent="0.2">
      <c r="A3" s="88" t="s">
        <v>60</v>
      </c>
      <c r="B3" s="91"/>
      <c r="C3" s="90"/>
      <c r="D3" s="89"/>
    </row>
    <row r="4" spans="1:19" ht="15" customHeight="1" x14ac:dyDescent="0.2">
      <c r="A4" s="88" t="s">
        <v>59</v>
      </c>
      <c r="B4" s="87" t="s">
        <v>58</v>
      </c>
      <c r="C4" s="86"/>
      <c r="D4" s="85"/>
      <c r="E4" s="84"/>
    </row>
    <row r="5" spans="1:19" s="76" customFormat="1" ht="20.25" customHeight="1" x14ac:dyDescent="0.25">
      <c r="A5" s="83" t="s">
        <v>57</v>
      </c>
      <c r="B5" s="83"/>
      <c r="C5" s="82"/>
      <c r="D5" s="82"/>
      <c r="E5" s="82"/>
      <c r="F5" s="82"/>
      <c r="G5" s="82"/>
    </row>
    <row r="6" spans="1:19" s="76" customFormat="1" ht="27" customHeight="1" x14ac:dyDescent="0.2">
      <c r="A6" s="78"/>
      <c r="B6" s="77" t="s">
        <v>56</v>
      </c>
      <c r="C6" s="77"/>
      <c r="D6" s="77"/>
      <c r="E6" s="77"/>
      <c r="F6" s="77"/>
      <c r="G6" s="77"/>
      <c r="H6" s="77"/>
      <c r="I6" s="77"/>
    </row>
    <row r="7" spans="1:19" s="76" customFormat="1" ht="20.25" customHeight="1" x14ac:dyDescent="0.25">
      <c r="A7" s="81" t="s">
        <v>55</v>
      </c>
      <c r="B7" s="81"/>
      <c r="C7" s="80"/>
      <c r="D7" s="79"/>
      <c r="E7" s="79"/>
      <c r="F7" s="79"/>
      <c r="G7" s="79"/>
    </row>
    <row r="8" spans="1:19" s="76" customFormat="1" ht="27" customHeight="1" x14ac:dyDescent="0.2">
      <c r="A8" s="78"/>
      <c r="B8" s="77" t="s">
        <v>54</v>
      </c>
      <c r="C8" s="77"/>
      <c r="D8" s="77"/>
      <c r="E8" s="77"/>
      <c r="F8" s="77"/>
      <c r="G8" s="77"/>
      <c r="H8" s="77"/>
      <c r="I8" s="77"/>
    </row>
    <row r="9" spans="1:19" ht="15" customHeight="1" x14ac:dyDescent="0.2"/>
    <row r="10" spans="1:19" ht="15" customHeight="1" x14ac:dyDescent="0.2"/>
    <row r="11" spans="1:19" ht="11.25" customHeight="1" thickBot="1" x14ac:dyDescent="0.25"/>
    <row r="12" spans="1:19" s="72" customFormat="1" ht="13.5" thickBot="1" x14ac:dyDescent="0.25">
      <c r="B12" s="96" t="s">
        <v>53</v>
      </c>
      <c r="C12" s="97"/>
      <c r="D12" s="98"/>
      <c r="E12" s="96" t="s">
        <v>52</v>
      </c>
      <c r="F12" s="97"/>
      <c r="G12" s="98"/>
      <c r="H12" s="96" t="s">
        <v>51</v>
      </c>
      <c r="I12" s="97"/>
      <c r="J12" s="98"/>
      <c r="K12" s="96" t="s">
        <v>50</v>
      </c>
      <c r="L12" s="97"/>
      <c r="M12" s="98"/>
      <c r="N12" s="96" t="s">
        <v>49</v>
      </c>
      <c r="O12" s="97"/>
      <c r="P12" s="98"/>
      <c r="Q12" s="96" t="s">
        <v>48</v>
      </c>
      <c r="R12" s="97"/>
      <c r="S12" s="98"/>
    </row>
    <row r="13" spans="1:19" s="72" customFormat="1" ht="112.5" customHeight="1" x14ac:dyDescent="0.2">
      <c r="B13" s="75" t="s">
        <v>47</v>
      </c>
      <c r="C13" s="74"/>
      <c r="D13" s="73"/>
      <c r="E13" s="75" t="s">
        <v>46</v>
      </c>
      <c r="F13" s="74"/>
      <c r="G13" s="73"/>
      <c r="H13" s="75" t="s">
        <v>45</v>
      </c>
      <c r="I13" s="74"/>
      <c r="J13" s="73"/>
      <c r="K13" s="75" t="s">
        <v>44</v>
      </c>
      <c r="L13" s="74"/>
      <c r="M13" s="73"/>
      <c r="N13" s="75" t="s">
        <v>43</v>
      </c>
      <c r="O13" s="74"/>
      <c r="P13" s="73"/>
      <c r="Q13" s="75" t="s">
        <v>42</v>
      </c>
      <c r="R13" s="74"/>
      <c r="S13" s="73"/>
    </row>
    <row r="14" spans="1:19" s="64" customFormat="1" ht="11.25" customHeight="1" x14ac:dyDescent="0.2">
      <c r="A14" s="71"/>
      <c r="B14" s="70" t="s">
        <v>41</v>
      </c>
      <c r="C14" s="69"/>
      <c r="D14" s="68"/>
      <c r="E14" s="70" t="s">
        <v>41</v>
      </c>
      <c r="F14" s="69"/>
      <c r="G14" s="68"/>
      <c r="H14" s="70" t="s">
        <v>41</v>
      </c>
      <c r="I14" s="69"/>
      <c r="J14" s="68"/>
      <c r="K14" s="70" t="s">
        <v>41</v>
      </c>
      <c r="L14" s="69"/>
      <c r="M14" s="68"/>
      <c r="N14" s="70" t="s">
        <v>41</v>
      </c>
      <c r="O14" s="69"/>
      <c r="P14" s="68"/>
      <c r="Q14" s="70" t="s">
        <v>41</v>
      </c>
      <c r="R14" s="69"/>
      <c r="S14" s="68"/>
    </row>
    <row r="15" spans="1:19" s="64" customFormat="1" ht="15" x14ac:dyDescent="0.25">
      <c r="A15" s="63" t="s">
        <v>15</v>
      </c>
      <c r="B15" s="67"/>
      <c r="C15" s="66"/>
      <c r="D15" s="65"/>
      <c r="E15" s="67"/>
      <c r="F15" s="66"/>
      <c r="G15" s="65"/>
      <c r="H15" s="67"/>
      <c r="I15" s="66"/>
      <c r="J15" s="65"/>
      <c r="K15" s="67"/>
      <c r="L15" s="66"/>
      <c r="M15" s="65"/>
      <c r="N15" s="67"/>
      <c r="O15" s="66"/>
      <c r="P15" s="65"/>
      <c r="Q15" s="67"/>
      <c r="R15" s="66"/>
      <c r="S15" s="65"/>
    </row>
    <row r="16" spans="1:19" s="64" customFormat="1" ht="15" x14ac:dyDescent="0.25">
      <c r="A16" s="63" t="s">
        <v>16</v>
      </c>
      <c r="B16" s="61"/>
      <c r="C16" s="60"/>
      <c r="D16" s="59"/>
      <c r="E16" s="61"/>
      <c r="F16" s="60"/>
      <c r="G16" s="59"/>
      <c r="H16" s="61"/>
      <c r="I16" s="60"/>
      <c r="J16" s="59"/>
      <c r="K16" s="61"/>
      <c r="L16" s="60"/>
      <c r="M16" s="59"/>
      <c r="N16" s="61"/>
      <c r="O16" s="60"/>
      <c r="P16" s="59"/>
      <c r="Q16" s="61"/>
      <c r="R16" s="60"/>
      <c r="S16" s="59"/>
    </row>
    <row r="17" spans="1:19" s="64" customFormat="1" ht="15" x14ac:dyDescent="0.25">
      <c r="A17" s="63" t="s">
        <v>17</v>
      </c>
      <c r="B17" s="61"/>
      <c r="C17" s="60"/>
      <c r="D17" s="59"/>
      <c r="E17" s="61"/>
      <c r="F17" s="60"/>
      <c r="G17" s="59"/>
      <c r="H17" s="61"/>
      <c r="I17" s="60"/>
      <c r="J17" s="59"/>
      <c r="K17" s="61"/>
      <c r="L17" s="60"/>
      <c r="M17" s="59"/>
      <c r="N17" s="61"/>
      <c r="O17" s="60"/>
      <c r="P17" s="59"/>
      <c r="Q17" s="61"/>
      <c r="R17" s="60"/>
      <c r="S17" s="59"/>
    </row>
    <row r="18" spans="1:19" s="64" customFormat="1" ht="15" x14ac:dyDescent="0.25">
      <c r="A18" s="63" t="s">
        <v>18</v>
      </c>
      <c r="B18" s="61"/>
      <c r="C18" s="60"/>
      <c r="D18" s="59"/>
      <c r="E18" s="61"/>
      <c r="F18" s="60"/>
      <c r="G18" s="59"/>
      <c r="H18" s="61"/>
      <c r="I18" s="60"/>
      <c r="J18" s="59"/>
      <c r="K18" s="61"/>
      <c r="L18" s="60"/>
      <c r="M18" s="59"/>
      <c r="N18" s="61"/>
      <c r="O18" s="60"/>
      <c r="P18" s="59"/>
      <c r="Q18" s="61"/>
      <c r="R18" s="60"/>
      <c r="S18" s="59"/>
    </row>
    <row r="19" spans="1:19" s="64" customFormat="1" ht="15" x14ac:dyDescent="0.25">
      <c r="A19" s="63" t="s">
        <v>19</v>
      </c>
      <c r="B19" s="61"/>
      <c r="C19" s="60"/>
      <c r="D19" s="59"/>
      <c r="E19" s="61"/>
      <c r="F19" s="60"/>
      <c r="G19" s="59"/>
      <c r="H19" s="61"/>
      <c r="I19" s="60"/>
      <c r="J19" s="59"/>
      <c r="K19" s="61"/>
      <c r="L19" s="60"/>
      <c r="M19" s="59"/>
      <c r="N19" s="61"/>
      <c r="O19" s="60"/>
      <c r="P19" s="59"/>
      <c r="Q19" s="61"/>
      <c r="R19" s="60"/>
      <c r="S19" s="59"/>
    </row>
    <row r="20" spans="1:19" s="64" customFormat="1" ht="15" x14ac:dyDescent="0.25">
      <c r="A20" s="63" t="s">
        <v>20</v>
      </c>
      <c r="B20" s="61"/>
      <c r="C20" s="60"/>
      <c r="D20" s="59"/>
      <c r="E20" s="61"/>
      <c r="F20" s="60"/>
      <c r="G20" s="59"/>
      <c r="H20" s="61"/>
      <c r="I20" s="60"/>
      <c r="J20" s="59"/>
      <c r="K20" s="61"/>
      <c r="L20" s="60"/>
      <c r="M20" s="59"/>
      <c r="N20" s="61"/>
      <c r="O20" s="60"/>
      <c r="P20" s="59"/>
      <c r="Q20" s="61"/>
      <c r="R20" s="60"/>
      <c r="S20" s="59"/>
    </row>
    <row r="21" spans="1:19" s="64" customFormat="1" ht="15" x14ac:dyDescent="0.25">
      <c r="A21" s="63" t="s">
        <v>21</v>
      </c>
      <c r="B21" s="61"/>
      <c r="C21" s="60"/>
      <c r="D21" s="59"/>
      <c r="E21" s="61"/>
      <c r="F21" s="60"/>
      <c r="G21" s="59"/>
      <c r="H21" s="61"/>
      <c r="I21" s="60"/>
      <c r="J21" s="59"/>
      <c r="K21" s="61"/>
      <c r="L21" s="60"/>
      <c r="M21" s="59"/>
      <c r="N21" s="61"/>
      <c r="O21" s="60"/>
      <c r="P21" s="59"/>
      <c r="Q21" s="61"/>
      <c r="R21" s="60"/>
      <c r="S21" s="59"/>
    </row>
    <row r="22" spans="1:19" s="64" customFormat="1" ht="15" x14ac:dyDescent="0.25">
      <c r="A22" s="63" t="s">
        <v>22</v>
      </c>
      <c r="B22" s="61"/>
      <c r="C22" s="60"/>
      <c r="D22" s="59"/>
      <c r="E22" s="61"/>
      <c r="F22" s="60"/>
      <c r="G22" s="59"/>
      <c r="H22" s="61"/>
      <c r="I22" s="60"/>
      <c r="J22" s="59"/>
      <c r="K22" s="61"/>
      <c r="L22" s="60"/>
      <c r="M22" s="59"/>
      <c r="N22" s="61"/>
      <c r="O22" s="60"/>
      <c r="P22" s="59"/>
      <c r="Q22" s="61"/>
      <c r="R22" s="60"/>
      <c r="S22" s="59"/>
    </row>
    <row r="23" spans="1:19" s="64" customFormat="1" ht="15" x14ac:dyDescent="0.25">
      <c r="A23" s="63" t="s">
        <v>23</v>
      </c>
      <c r="B23" s="61"/>
      <c r="C23" s="60"/>
      <c r="D23" s="59"/>
      <c r="E23" s="61"/>
      <c r="F23" s="60"/>
      <c r="G23" s="59"/>
      <c r="H23" s="61"/>
      <c r="I23" s="60"/>
      <c r="J23" s="59"/>
      <c r="K23" s="61"/>
      <c r="L23" s="60"/>
      <c r="M23" s="59"/>
      <c r="N23" s="61"/>
      <c r="O23" s="60"/>
      <c r="P23" s="59"/>
      <c r="Q23" s="61"/>
      <c r="R23" s="60"/>
      <c r="S23" s="59"/>
    </row>
    <row r="24" spans="1:19" s="64" customFormat="1" ht="15" x14ac:dyDescent="0.25">
      <c r="A24" s="63" t="s">
        <v>24</v>
      </c>
      <c r="B24" s="61"/>
      <c r="C24" s="60"/>
      <c r="D24" s="59"/>
      <c r="E24" s="61"/>
      <c r="F24" s="60"/>
      <c r="G24" s="59"/>
      <c r="H24" s="61"/>
      <c r="I24" s="60"/>
      <c r="J24" s="59"/>
      <c r="K24" s="61"/>
      <c r="L24" s="60"/>
      <c r="M24" s="59"/>
      <c r="N24" s="61"/>
      <c r="O24" s="60"/>
      <c r="P24" s="59"/>
      <c r="Q24" s="61"/>
      <c r="R24" s="60"/>
      <c r="S24" s="59"/>
    </row>
    <row r="25" spans="1:19" s="64" customFormat="1" ht="15" x14ac:dyDescent="0.25">
      <c r="A25" s="63" t="s">
        <v>25</v>
      </c>
      <c r="B25" s="61"/>
      <c r="C25" s="60"/>
      <c r="D25" s="59"/>
      <c r="E25" s="61"/>
      <c r="F25" s="60"/>
      <c r="G25" s="59"/>
      <c r="H25" s="61"/>
      <c r="I25" s="60"/>
      <c r="J25" s="59"/>
      <c r="K25" s="61"/>
      <c r="L25" s="60"/>
      <c r="M25" s="59"/>
      <c r="N25" s="61"/>
      <c r="O25" s="60"/>
      <c r="P25" s="59"/>
      <c r="Q25" s="61"/>
      <c r="R25" s="60"/>
      <c r="S25" s="59"/>
    </row>
    <row r="26" spans="1:19" s="64" customFormat="1" ht="15" x14ac:dyDescent="0.25">
      <c r="A26" s="63" t="s">
        <v>26</v>
      </c>
      <c r="B26" s="61"/>
      <c r="C26" s="60"/>
      <c r="D26" s="59"/>
      <c r="E26" s="61"/>
      <c r="F26" s="60"/>
      <c r="G26" s="59"/>
      <c r="H26" s="61"/>
      <c r="I26" s="60"/>
      <c r="J26" s="59"/>
      <c r="K26" s="61"/>
      <c r="L26" s="60"/>
      <c r="M26" s="59"/>
      <c r="N26" s="61"/>
      <c r="O26" s="60"/>
      <c r="P26" s="59"/>
      <c r="Q26" s="61"/>
      <c r="R26" s="60"/>
      <c r="S26" s="59"/>
    </row>
    <row r="27" spans="1:19" s="64" customFormat="1" ht="15" x14ac:dyDescent="0.25">
      <c r="A27" s="63" t="s">
        <v>27</v>
      </c>
      <c r="B27" s="61"/>
      <c r="C27" s="60"/>
      <c r="D27" s="59"/>
      <c r="E27" s="61"/>
      <c r="F27" s="60"/>
      <c r="G27" s="59"/>
      <c r="H27" s="61"/>
      <c r="I27" s="60"/>
      <c r="J27" s="59"/>
      <c r="K27" s="61"/>
      <c r="L27" s="60"/>
      <c r="M27" s="59"/>
      <c r="N27" s="61"/>
      <c r="O27" s="60"/>
      <c r="P27" s="59"/>
      <c r="Q27" s="61"/>
      <c r="R27" s="60"/>
      <c r="S27" s="59"/>
    </row>
    <row r="28" spans="1:19" s="64" customFormat="1" ht="15" x14ac:dyDescent="0.25">
      <c r="A28" s="63" t="s">
        <v>28</v>
      </c>
      <c r="B28" s="61"/>
      <c r="C28" s="60"/>
      <c r="D28" s="59"/>
      <c r="E28" s="61"/>
      <c r="F28" s="60"/>
      <c r="G28" s="59"/>
      <c r="H28" s="61"/>
      <c r="I28" s="60"/>
      <c r="J28" s="59"/>
      <c r="K28" s="61"/>
      <c r="L28" s="60"/>
      <c r="M28" s="59"/>
      <c r="N28" s="61"/>
      <c r="O28" s="60"/>
      <c r="P28" s="59"/>
      <c r="Q28" s="61"/>
      <c r="R28" s="60"/>
      <c r="S28" s="59"/>
    </row>
    <row r="29" spans="1:19" ht="15" x14ac:dyDescent="0.25">
      <c r="A29" s="63" t="s">
        <v>29</v>
      </c>
      <c r="B29" s="61"/>
      <c r="C29" s="60"/>
      <c r="D29" s="59"/>
      <c r="E29" s="61"/>
      <c r="F29" s="60"/>
      <c r="G29" s="59"/>
      <c r="H29" s="61"/>
      <c r="I29" s="60"/>
      <c r="J29" s="59"/>
      <c r="K29" s="61"/>
      <c r="L29" s="60"/>
      <c r="M29" s="59"/>
      <c r="N29" s="61"/>
      <c r="O29" s="60"/>
      <c r="P29" s="59"/>
      <c r="Q29" s="61"/>
      <c r="R29" s="60"/>
      <c r="S29" s="59"/>
    </row>
    <row r="30" spans="1:19" ht="15" x14ac:dyDescent="0.25">
      <c r="A30" s="63" t="s">
        <v>30</v>
      </c>
      <c r="B30" s="61"/>
      <c r="C30" s="60"/>
      <c r="D30" s="59"/>
      <c r="E30" s="61"/>
      <c r="F30" s="60"/>
      <c r="G30" s="59"/>
      <c r="H30" s="61"/>
      <c r="I30" s="60"/>
      <c r="J30" s="59"/>
      <c r="K30" s="61"/>
      <c r="L30" s="60"/>
      <c r="M30" s="59"/>
      <c r="N30" s="61"/>
      <c r="O30" s="60"/>
      <c r="P30" s="59"/>
      <c r="Q30" s="61"/>
      <c r="R30" s="60"/>
      <c r="S30" s="59"/>
    </row>
    <row r="31" spans="1:19" ht="15" x14ac:dyDescent="0.25">
      <c r="A31" s="63" t="s">
        <v>31</v>
      </c>
      <c r="B31" s="61"/>
      <c r="C31" s="60"/>
      <c r="D31" s="59"/>
      <c r="E31" s="61"/>
      <c r="F31" s="60"/>
      <c r="G31" s="59"/>
      <c r="H31" s="61"/>
      <c r="I31" s="60"/>
      <c r="J31" s="59"/>
      <c r="K31" s="61"/>
      <c r="L31" s="60"/>
      <c r="M31" s="59"/>
      <c r="N31" s="61"/>
      <c r="O31" s="60"/>
      <c r="P31" s="59"/>
      <c r="Q31" s="61"/>
      <c r="R31" s="60"/>
      <c r="S31" s="59"/>
    </row>
    <row r="32" spans="1:19" ht="15" x14ac:dyDescent="0.25">
      <c r="A32" s="63" t="s">
        <v>32</v>
      </c>
      <c r="B32" s="61"/>
      <c r="C32" s="60"/>
      <c r="D32" s="59"/>
      <c r="E32" s="61"/>
      <c r="F32" s="60"/>
      <c r="G32" s="59"/>
      <c r="H32" s="61"/>
      <c r="I32" s="60"/>
      <c r="J32" s="59"/>
      <c r="K32" s="61"/>
      <c r="L32" s="60"/>
      <c r="M32" s="59"/>
      <c r="N32" s="61"/>
      <c r="O32" s="60"/>
      <c r="P32" s="59"/>
      <c r="Q32" s="61"/>
      <c r="R32" s="60"/>
      <c r="S32" s="59"/>
    </row>
    <row r="33" spans="1:19" ht="15" x14ac:dyDescent="0.25">
      <c r="A33" s="63" t="s">
        <v>12</v>
      </c>
      <c r="B33" s="61"/>
      <c r="C33" s="60"/>
      <c r="D33" s="59"/>
      <c r="E33" s="61"/>
      <c r="F33" s="60"/>
      <c r="G33" s="59"/>
      <c r="H33" s="61"/>
      <c r="I33" s="60"/>
      <c r="J33" s="59"/>
      <c r="K33" s="61"/>
      <c r="L33" s="60"/>
      <c r="M33" s="59"/>
      <c r="N33" s="61"/>
      <c r="O33" s="60"/>
      <c r="P33" s="59"/>
      <c r="Q33" s="61"/>
      <c r="R33" s="60"/>
      <c r="S33" s="59"/>
    </row>
    <row r="34" spans="1:19" ht="15" x14ac:dyDescent="0.25">
      <c r="A34" s="63" t="s">
        <v>13</v>
      </c>
      <c r="B34" s="61"/>
      <c r="C34" s="60"/>
      <c r="D34" s="59"/>
      <c r="E34" s="61"/>
      <c r="F34" s="60"/>
      <c r="G34" s="59"/>
      <c r="H34" s="61"/>
      <c r="I34" s="60"/>
      <c r="J34" s="59"/>
      <c r="K34" s="61"/>
      <c r="L34" s="60"/>
      <c r="M34" s="59"/>
      <c r="N34" s="61"/>
      <c r="O34" s="60"/>
      <c r="P34" s="59"/>
      <c r="Q34" s="61"/>
      <c r="R34" s="60"/>
      <c r="S34" s="59"/>
    </row>
    <row r="35" spans="1:19" ht="15" x14ac:dyDescent="0.25">
      <c r="A35" s="62" t="s">
        <v>33</v>
      </c>
      <c r="B35" s="61"/>
      <c r="C35" s="60"/>
      <c r="D35" s="59"/>
      <c r="E35" s="61"/>
      <c r="F35" s="60"/>
      <c r="G35" s="59"/>
      <c r="H35" s="61"/>
      <c r="I35" s="60"/>
      <c r="J35" s="59"/>
      <c r="K35" s="61"/>
      <c r="L35" s="60"/>
      <c r="M35" s="59"/>
      <c r="N35" s="61"/>
      <c r="O35" s="60"/>
      <c r="P35" s="59"/>
      <c r="Q35" s="61"/>
      <c r="R35" s="60"/>
      <c r="S35" s="59"/>
    </row>
    <row r="36" spans="1:19" s="57" customFormat="1" ht="7.5" customHeight="1" x14ac:dyDescent="0.2">
      <c r="A36" s="58"/>
      <c r="B36" s="58"/>
      <c r="C36" s="58"/>
      <c r="D36" s="58"/>
      <c r="E36" s="58"/>
      <c r="F36" s="58"/>
      <c r="G36" s="58"/>
      <c r="H36" s="58"/>
      <c r="I36" s="58"/>
      <c r="J36" s="58"/>
      <c r="K36" s="58"/>
      <c r="L36" s="58"/>
      <c r="M36" s="58"/>
      <c r="N36" s="58"/>
      <c r="O36" s="58"/>
      <c r="P36" s="58"/>
      <c r="Q36" s="58"/>
      <c r="R36" s="58"/>
      <c r="S36" s="58"/>
    </row>
    <row r="37" spans="1:19" s="56" customFormat="1" ht="6.75" customHeight="1" x14ac:dyDescent="0.2"/>
    <row r="39" spans="1:19" x14ac:dyDescent="0.2">
      <c r="A39" s="55"/>
      <c r="G39" s="53"/>
      <c r="H39" s="53"/>
    </row>
    <row r="40" spans="1:19" x14ac:dyDescent="0.2">
      <c r="A40" s="54"/>
      <c r="B40" s="54"/>
      <c r="C40" s="54"/>
      <c r="G40" s="53"/>
      <c r="H40" s="53"/>
      <c r="I40" s="53"/>
      <c r="J40" s="53"/>
    </row>
    <row r="41" spans="1:19" x14ac:dyDescent="0.2">
      <c r="I41" s="53"/>
      <c r="J41" s="53"/>
      <c r="K41" s="53"/>
      <c r="L41" s="53"/>
    </row>
    <row r="42" spans="1:19" x14ac:dyDescent="0.2">
      <c r="I42" s="53"/>
      <c r="J42" s="53"/>
      <c r="K42" s="53"/>
      <c r="L42" s="53"/>
      <c r="M42" s="53"/>
    </row>
    <row r="43" spans="1:19" x14ac:dyDescent="0.2">
      <c r="L43" s="53"/>
      <c r="M43" s="53"/>
    </row>
    <row r="44" spans="1:19" x14ac:dyDescent="0.2">
      <c r="L44" s="53"/>
      <c r="M44" s="53"/>
    </row>
    <row r="45" spans="1:19" x14ac:dyDescent="0.2">
      <c r="L45" s="53"/>
      <c r="M45" s="53"/>
    </row>
    <row r="46" spans="1:19" x14ac:dyDescent="0.2">
      <c r="L46" s="53"/>
      <c r="M46" s="53"/>
    </row>
    <row r="59" spans="1:1" x14ac:dyDescent="0.2">
      <c r="A59" s="52"/>
    </row>
  </sheetData>
  <mergeCells count="152">
    <mergeCell ref="Q34:S34"/>
    <mergeCell ref="Q35:S35"/>
    <mergeCell ref="Q21:S21"/>
    <mergeCell ref="Q22:S22"/>
    <mergeCell ref="Q23:S23"/>
    <mergeCell ref="Q24:S24"/>
    <mergeCell ref="Q25:S25"/>
    <mergeCell ref="Q26:S26"/>
    <mergeCell ref="Q27:S27"/>
    <mergeCell ref="Q28:S28"/>
    <mergeCell ref="Q19:S19"/>
    <mergeCell ref="Q20:S20"/>
    <mergeCell ref="Q30:S30"/>
    <mergeCell ref="Q31:S31"/>
    <mergeCell ref="Q32:S32"/>
    <mergeCell ref="Q33:S33"/>
    <mergeCell ref="Q29:S29"/>
    <mergeCell ref="H34:J34"/>
    <mergeCell ref="K34:M34"/>
    <mergeCell ref="N34:P34"/>
    <mergeCell ref="Q12:S12"/>
    <mergeCell ref="Q13:S13"/>
    <mergeCell ref="Q14:S14"/>
    <mergeCell ref="Q15:S15"/>
    <mergeCell ref="Q16:S16"/>
    <mergeCell ref="Q17:S17"/>
    <mergeCell ref="Q18:S18"/>
    <mergeCell ref="H32:J32"/>
    <mergeCell ref="K32:M32"/>
    <mergeCell ref="N32:P32"/>
    <mergeCell ref="B35:D35"/>
    <mergeCell ref="E35:G35"/>
    <mergeCell ref="H35:J35"/>
    <mergeCell ref="K35:M35"/>
    <mergeCell ref="N35:P35"/>
    <mergeCell ref="B34:D34"/>
    <mergeCell ref="E34:G34"/>
    <mergeCell ref="H30:J30"/>
    <mergeCell ref="K30:M30"/>
    <mergeCell ref="N30:P30"/>
    <mergeCell ref="B33:D33"/>
    <mergeCell ref="E33:G33"/>
    <mergeCell ref="H33:J33"/>
    <mergeCell ref="K33:M33"/>
    <mergeCell ref="N33:P33"/>
    <mergeCell ref="B32:D32"/>
    <mergeCell ref="E32:G32"/>
    <mergeCell ref="H28:J28"/>
    <mergeCell ref="K28:M28"/>
    <mergeCell ref="N28:P28"/>
    <mergeCell ref="B31:D31"/>
    <mergeCell ref="E31:G31"/>
    <mergeCell ref="H31:J31"/>
    <mergeCell ref="K31:M31"/>
    <mergeCell ref="N31:P31"/>
    <mergeCell ref="B30:D30"/>
    <mergeCell ref="E30:G30"/>
    <mergeCell ref="E25:G25"/>
    <mergeCell ref="H25:J25"/>
    <mergeCell ref="K25:M25"/>
    <mergeCell ref="N25:P25"/>
    <mergeCell ref="B29:D29"/>
    <mergeCell ref="E29:G29"/>
    <mergeCell ref="H29:J29"/>
    <mergeCell ref="K29:M29"/>
    <mergeCell ref="N29:P29"/>
    <mergeCell ref="E28:G28"/>
    <mergeCell ref="E27:G27"/>
    <mergeCell ref="H27:J27"/>
    <mergeCell ref="K27:M27"/>
    <mergeCell ref="N27:P27"/>
    <mergeCell ref="E26:G26"/>
    <mergeCell ref="H26:J26"/>
    <mergeCell ref="K26:M26"/>
    <mergeCell ref="N26:P26"/>
    <mergeCell ref="N19:P19"/>
    <mergeCell ref="N24:P24"/>
    <mergeCell ref="E23:G23"/>
    <mergeCell ref="H23:J23"/>
    <mergeCell ref="K23:M23"/>
    <mergeCell ref="N23:P23"/>
    <mergeCell ref="N16:P16"/>
    <mergeCell ref="N22:P22"/>
    <mergeCell ref="E21:G21"/>
    <mergeCell ref="H21:J21"/>
    <mergeCell ref="K21:M21"/>
    <mergeCell ref="N21:P21"/>
    <mergeCell ref="K20:M20"/>
    <mergeCell ref="N20:P20"/>
    <mergeCell ref="E19:G19"/>
    <mergeCell ref="H19:J19"/>
    <mergeCell ref="K13:M13"/>
    <mergeCell ref="B12:D12"/>
    <mergeCell ref="E12:G12"/>
    <mergeCell ref="N18:P18"/>
    <mergeCell ref="E17:G17"/>
    <mergeCell ref="H17:J17"/>
    <mergeCell ref="K17:M17"/>
    <mergeCell ref="N17:P17"/>
    <mergeCell ref="E16:G16"/>
    <mergeCell ref="H16:J16"/>
    <mergeCell ref="K24:M24"/>
    <mergeCell ref="N15:P15"/>
    <mergeCell ref="N13:P13"/>
    <mergeCell ref="N12:P12"/>
    <mergeCell ref="N14:P14"/>
    <mergeCell ref="B15:D15"/>
    <mergeCell ref="B16:D16"/>
    <mergeCell ref="K12:M12"/>
    <mergeCell ref="B13:D13"/>
    <mergeCell ref="E13:G13"/>
    <mergeCell ref="K14:M14"/>
    <mergeCell ref="E15:G15"/>
    <mergeCell ref="H15:J15"/>
    <mergeCell ref="K15:M15"/>
    <mergeCell ref="K18:M18"/>
    <mergeCell ref="K22:M22"/>
    <mergeCell ref="K16:M16"/>
    <mergeCell ref="K19:M19"/>
    <mergeCell ref="E24:G24"/>
    <mergeCell ref="H24:J24"/>
    <mergeCell ref="B17:D17"/>
    <mergeCell ref="B18:D18"/>
    <mergeCell ref="B19:D19"/>
    <mergeCell ref="B20:D20"/>
    <mergeCell ref="B21:D21"/>
    <mergeCell ref="B22:D22"/>
    <mergeCell ref="B23:D23"/>
    <mergeCell ref="B24:D24"/>
    <mergeCell ref="B25:D25"/>
    <mergeCell ref="B26:D26"/>
    <mergeCell ref="B27:D27"/>
    <mergeCell ref="B28:D28"/>
    <mergeCell ref="E18:G18"/>
    <mergeCell ref="H18:J18"/>
    <mergeCell ref="E20:G20"/>
    <mergeCell ref="H20:J20"/>
    <mergeCell ref="E22:G22"/>
    <mergeCell ref="H22:J22"/>
    <mergeCell ref="B14:D14"/>
    <mergeCell ref="E14:G14"/>
    <mergeCell ref="H14:J14"/>
    <mergeCell ref="B3:D3"/>
    <mergeCell ref="B4:D4"/>
    <mergeCell ref="A2:I2"/>
    <mergeCell ref="H13:J13"/>
    <mergeCell ref="B8:I8"/>
    <mergeCell ref="B6:I6"/>
    <mergeCell ref="A5:B5"/>
    <mergeCell ref="A7:B7"/>
    <mergeCell ref="A1:I1"/>
    <mergeCell ref="H12:J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Dominguez, Randy</cp:lastModifiedBy>
  <cp:lastPrinted>2013-06-21T21:40:12Z</cp:lastPrinted>
  <dcterms:created xsi:type="dcterms:W3CDTF">2013-06-21T21:38:22Z</dcterms:created>
  <dcterms:modified xsi:type="dcterms:W3CDTF">2026-05-21T21:07:08Z</dcterms:modified>
</cp:coreProperties>
</file>