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85090054-3828-4981-90A6-9C257E2FFF40}" xr6:coauthVersionLast="47" xr6:coauthVersionMax="47" xr10:uidLastSave="{00000000-0000-0000-0000-000000000000}"/>
  <bookViews>
    <workbookView xWindow="28680" yWindow="-120" windowWidth="29040" windowHeight="17520" tabRatio="523" activeTab="7" xr2:uid="{00000000-000D-0000-FFFF-FFFF00000000}"/>
  </bookViews>
  <sheets>
    <sheet name="Evaluator 1 " sheetId="2" r:id="rId1"/>
    <sheet name="Evaluator 2" sheetId="3" r:id="rId2"/>
    <sheet name="Evaluator 3" sheetId="5" r:id="rId3"/>
    <sheet name="Evaluator 4" sheetId="9" r:id="rId4"/>
    <sheet name="Evaluator 5" sheetId="10" r:id="rId5"/>
    <sheet name="Evaluator 6" sheetId="19"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 l="1"/>
  <c r="F9" i="1"/>
  <c r="F10" i="1"/>
  <c r="F11" i="1"/>
  <c r="F13" i="1"/>
  <c r="F14" i="1"/>
  <c r="F15" i="1"/>
  <c r="F21" i="1"/>
  <c r="F24" i="1"/>
  <c r="F25" i="1"/>
  <c r="F27" i="1"/>
  <c r="F28" i="1"/>
  <c r="F29" i="1"/>
  <c r="F35" i="1"/>
  <c r="F38" i="1"/>
  <c r="F39" i="1"/>
  <c r="E14" i="1"/>
  <c r="E15" i="1"/>
  <c r="E16" i="1"/>
  <c r="E17" i="1"/>
  <c r="E18" i="1"/>
  <c r="E21" i="1"/>
  <c r="E27" i="1"/>
  <c r="E28" i="1"/>
  <c r="E29" i="1"/>
  <c r="E30" i="1"/>
  <c r="E31" i="1"/>
  <c r="E32" i="1"/>
  <c r="E35"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C9" i="1"/>
  <c r="C10" i="1"/>
  <c r="C11" i="1"/>
  <c r="C12" i="1"/>
  <c r="C14" i="1"/>
  <c r="C15" i="1"/>
  <c r="C18" i="1"/>
  <c r="C19" i="1"/>
  <c r="C20" i="1"/>
  <c r="C24" i="1"/>
  <c r="C25" i="1"/>
  <c r="C26" i="1"/>
  <c r="C32" i="1"/>
  <c r="C33" i="1"/>
  <c r="C38" i="1"/>
  <c r="C39" i="1"/>
  <c r="G8" i="1"/>
  <c r="G9" i="1"/>
  <c r="G10" i="1"/>
  <c r="G11" i="1"/>
  <c r="G12" i="1"/>
  <c r="G13" i="1"/>
  <c r="G22" i="1"/>
  <c r="G23" i="1"/>
  <c r="G24" i="1"/>
  <c r="G25" i="1"/>
  <c r="G26" i="1"/>
  <c r="G27" i="1"/>
  <c r="G36" i="1"/>
  <c r="G37" i="1"/>
  <c r="G38" i="1"/>
  <c r="G39" i="1"/>
  <c r="F7" i="1"/>
  <c r="G7" i="1"/>
  <c r="G36" i="19"/>
  <c r="G35" i="19"/>
  <c r="G34" i="19"/>
  <c r="G33" i="19"/>
  <c r="G32" i="19"/>
  <c r="G35" i="1" s="1"/>
  <c r="G31" i="19"/>
  <c r="G34" i="1" s="1"/>
  <c r="G30" i="19"/>
  <c r="G33" i="1" s="1"/>
  <c r="G29" i="19"/>
  <c r="G32" i="1" s="1"/>
  <c r="G28" i="19"/>
  <c r="G31" i="1" s="1"/>
  <c r="G27" i="19"/>
  <c r="G30" i="1" s="1"/>
  <c r="G26" i="19"/>
  <c r="G29" i="1" s="1"/>
  <c r="G25" i="19"/>
  <c r="G28" i="1" s="1"/>
  <c r="G24" i="19"/>
  <c r="G23" i="19"/>
  <c r="G22" i="19"/>
  <c r="G21" i="19"/>
  <c r="G20" i="19"/>
  <c r="G19" i="19"/>
  <c r="G18" i="19"/>
  <c r="G21" i="1" s="1"/>
  <c r="G17" i="19"/>
  <c r="G20" i="1" s="1"/>
  <c r="G16" i="19"/>
  <c r="G19" i="1" s="1"/>
  <c r="G15" i="19"/>
  <c r="G18" i="1" s="1"/>
  <c r="G14" i="19"/>
  <c r="G17" i="1" s="1"/>
  <c r="G13" i="19"/>
  <c r="G16" i="1" s="1"/>
  <c r="G12" i="19"/>
  <c r="G15" i="1" s="1"/>
  <c r="G11" i="19"/>
  <c r="G14" i="1" s="1"/>
  <c r="G10" i="19"/>
  <c r="G9" i="19"/>
  <c r="G8" i="19"/>
  <c r="G7" i="19"/>
  <c r="G6" i="19"/>
  <c r="G5" i="19"/>
  <c r="G4" i="19"/>
  <c r="B18" i="1"/>
  <c r="B19" i="1"/>
  <c r="B20" i="1"/>
  <c r="B21" i="1"/>
  <c r="B22" i="1"/>
  <c r="B23" i="1"/>
  <c r="B30" i="1"/>
  <c r="B31" i="1"/>
  <c r="B32" i="1"/>
  <c r="B33" i="1"/>
  <c r="B34" i="1"/>
  <c r="B35" i="1"/>
  <c r="B36" i="1"/>
  <c r="B37" i="1"/>
  <c r="A18" i="1"/>
  <c r="A19" i="1"/>
  <c r="A20" i="1"/>
  <c r="A21" i="1"/>
  <c r="A22" i="1"/>
  <c r="A23" i="1"/>
  <c r="A24" i="1"/>
  <c r="A25" i="1"/>
  <c r="A26" i="1"/>
  <c r="A27" i="1"/>
  <c r="A28" i="1"/>
  <c r="A29" i="1"/>
  <c r="A30" i="1"/>
  <c r="A31" i="1"/>
  <c r="A32" i="1"/>
  <c r="A33" i="1"/>
  <c r="A34" i="1"/>
  <c r="A35" i="1"/>
  <c r="A36" i="1"/>
  <c r="A37" i="1"/>
  <c r="A38" i="1"/>
  <c r="A39" i="1"/>
  <c r="G36" i="10"/>
  <c r="G35" i="10"/>
  <c r="G34" i="10"/>
  <c r="F37" i="1" s="1"/>
  <c r="G33" i="10"/>
  <c r="F36" i="1" s="1"/>
  <c r="G32" i="10"/>
  <c r="G31" i="10"/>
  <c r="F34" i="1" s="1"/>
  <c r="G30" i="10"/>
  <c r="F33" i="1" s="1"/>
  <c r="G29" i="10"/>
  <c r="F32" i="1" s="1"/>
  <c r="G28" i="10"/>
  <c r="F31" i="1" s="1"/>
  <c r="G27" i="10"/>
  <c r="F30" i="1" s="1"/>
  <c r="G26" i="10"/>
  <c r="G25" i="10"/>
  <c r="G24" i="10"/>
  <c r="G23" i="10"/>
  <c r="F26" i="1" s="1"/>
  <c r="G22" i="10"/>
  <c r="G21" i="10"/>
  <c r="G20" i="10"/>
  <c r="F23" i="1" s="1"/>
  <c r="G19" i="10"/>
  <c r="F22" i="1" s="1"/>
  <c r="G18" i="10"/>
  <c r="G17" i="10"/>
  <c r="F20" i="1" s="1"/>
  <c r="G16" i="10"/>
  <c r="F19" i="1" s="1"/>
  <c r="G15" i="10"/>
  <c r="F18" i="1" s="1"/>
  <c r="G14" i="10"/>
  <c r="F17" i="1" s="1"/>
  <c r="G13" i="10"/>
  <c r="F16" i="1" s="1"/>
  <c r="G12" i="10"/>
  <c r="G11" i="10"/>
  <c r="G10" i="10"/>
  <c r="G9" i="10"/>
  <c r="F12" i="1" s="1"/>
  <c r="G8" i="10"/>
  <c r="G7" i="10"/>
  <c r="G6" i="10"/>
  <c r="G5" i="10"/>
  <c r="G4" i="10"/>
  <c r="G36" i="9"/>
  <c r="E39" i="1" s="1"/>
  <c r="G35" i="9"/>
  <c r="E38" i="1" s="1"/>
  <c r="G34" i="9"/>
  <c r="E37" i="1" s="1"/>
  <c r="G33" i="9"/>
  <c r="E36" i="1" s="1"/>
  <c r="G32" i="9"/>
  <c r="G31" i="9"/>
  <c r="E34" i="1" s="1"/>
  <c r="G30" i="9"/>
  <c r="E33" i="1" s="1"/>
  <c r="G29" i="9"/>
  <c r="G28" i="9"/>
  <c r="G27" i="9"/>
  <c r="G26" i="9"/>
  <c r="G25" i="9"/>
  <c r="G24" i="9"/>
  <c r="G23" i="9"/>
  <c r="E26" i="1" s="1"/>
  <c r="G22" i="9"/>
  <c r="E25" i="1" s="1"/>
  <c r="G21" i="9"/>
  <c r="E24" i="1" s="1"/>
  <c r="G20" i="9"/>
  <c r="E23" i="1" s="1"/>
  <c r="G19" i="9"/>
  <c r="E22" i="1" s="1"/>
  <c r="G18" i="9"/>
  <c r="G17" i="9"/>
  <c r="E20" i="1" s="1"/>
  <c r="G16" i="9"/>
  <c r="E19" i="1" s="1"/>
  <c r="G15" i="9"/>
  <c r="G14" i="9"/>
  <c r="G13" i="9"/>
  <c r="G12" i="9"/>
  <c r="G11" i="9"/>
  <c r="G10" i="9"/>
  <c r="E13" i="1" s="1"/>
  <c r="G9" i="9"/>
  <c r="E12" i="1" s="1"/>
  <c r="G8" i="9"/>
  <c r="E11" i="1" s="1"/>
  <c r="G7" i="9"/>
  <c r="E10" i="1" s="1"/>
  <c r="G6" i="9"/>
  <c r="E9" i="1" s="1"/>
  <c r="G5" i="9"/>
  <c r="E8" i="1" s="1"/>
  <c r="G4" i="9"/>
  <c r="E7" i="1" s="1"/>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D7" i="1" s="1"/>
  <c r="G36" i="3"/>
  <c r="G35" i="3"/>
  <c r="G34" i="3"/>
  <c r="C37" i="1" s="1"/>
  <c r="G33" i="3"/>
  <c r="C36" i="1" s="1"/>
  <c r="G32" i="3"/>
  <c r="C35" i="1" s="1"/>
  <c r="G31" i="3"/>
  <c r="C34" i="1" s="1"/>
  <c r="G30" i="3"/>
  <c r="G29" i="3"/>
  <c r="G28" i="3"/>
  <c r="C31" i="1" s="1"/>
  <c r="G27" i="3"/>
  <c r="C30" i="1" s="1"/>
  <c r="G26" i="3"/>
  <c r="C29" i="1" s="1"/>
  <c r="G25" i="3"/>
  <c r="C28" i="1" s="1"/>
  <c r="G24" i="3"/>
  <c r="C27" i="1" s="1"/>
  <c r="G23" i="3"/>
  <c r="G22" i="3"/>
  <c r="G21" i="3"/>
  <c r="G20" i="3"/>
  <c r="C23" i="1" s="1"/>
  <c r="G19" i="3"/>
  <c r="C22" i="1" s="1"/>
  <c r="G18" i="3"/>
  <c r="C21" i="1" s="1"/>
  <c r="G17" i="3"/>
  <c r="G16" i="3"/>
  <c r="G15" i="3"/>
  <c r="G14" i="3"/>
  <c r="C17" i="1" s="1"/>
  <c r="G13" i="3"/>
  <c r="C16" i="1" s="1"/>
  <c r="G12" i="3"/>
  <c r="G11" i="3"/>
  <c r="G10" i="3"/>
  <c r="C13" i="1" s="1"/>
  <c r="G9" i="3"/>
  <c r="G8" i="3"/>
  <c r="G7" i="3"/>
  <c r="G6" i="3"/>
  <c r="G5" i="3"/>
  <c r="C8" i="1" s="1"/>
  <c r="G4" i="3"/>
  <c r="C7" i="1" s="1"/>
  <c r="G15" i="2"/>
  <c r="G16" i="2"/>
  <c r="G17" i="2"/>
  <c r="G18" i="2"/>
  <c r="G19" i="2"/>
  <c r="G20" i="2"/>
  <c r="G21" i="2"/>
  <c r="B24" i="1" s="1"/>
  <c r="G22" i="2"/>
  <c r="B25" i="1" s="1"/>
  <c r="G23" i="2"/>
  <c r="B26" i="1" s="1"/>
  <c r="G24" i="2"/>
  <c r="B27" i="1" s="1"/>
  <c r="G25" i="2"/>
  <c r="B28" i="1" s="1"/>
  <c r="G26" i="2"/>
  <c r="B29" i="1" s="1"/>
  <c r="G27" i="2"/>
  <c r="G28" i="2"/>
  <c r="G29" i="2"/>
  <c r="G30" i="2"/>
  <c r="G31" i="2"/>
  <c r="G32" i="2"/>
  <c r="G33" i="2"/>
  <c r="G34" i="2"/>
  <c r="G35" i="2"/>
  <c r="B38" i="1" s="1"/>
  <c r="G36" i="2"/>
  <c r="B39" i="1" s="1"/>
  <c r="I22" i="1" l="1"/>
  <c r="I23" i="1"/>
  <c r="I37" i="1"/>
  <c r="I21" i="1"/>
  <c r="I35" i="1"/>
  <c r="H29" i="1"/>
  <c r="H30" i="1"/>
  <c r="I18" i="1"/>
  <c r="I32" i="1"/>
  <c r="H18" i="1"/>
  <c r="H26" i="1"/>
  <c r="I34" i="1"/>
  <c r="H34" i="1"/>
  <c r="I36" i="1"/>
  <c r="I19" i="1"/>
  <c r="I39" i="1"/>
  <c r="H25" i="1"/>
  <c r="H38" i="1"/>
  <c r="H36" i="1"/>
  <c r="H24" i="1"/>
  <c r="H22" i="1"/>
  <c r="H27" i="1"/>
  <c r="H33" i="1"/>
  <c r="H19" i="1"/>
  <c r="H32" i="1"/>
  <c r="I29" i="1"/>
  <c r="I20" i="1"/>
  <c r="H20" i="1"/>
  <c r="H31" i="1"/>
  <c r="I33" i="1"/>
  <c r="I28" i="1"/>
  <c r="I30" i="1"/>
  <c r="I27" i="1"/>
  <c r="H35" i="1"/>
  <c r="H21" i="1"/>
  <c r="I38" i="1"/>
  <c r="I24" i="1"/>
  <c r="H28" i="1"/>
  <c r="H39" i="1"/>
  <c r="H37" i="1"/>
  <c r="I26" i="1"/>
  <c r="I25" i="1"/>
  <c r="I31" i="1"/>
  <c r="H23" i="1"/>
  <c r="A17" i="1" l="1"/>
  <c r="G14" i="2"/>
  <c r="B17" i="1" s="1"/>
  <c r="G13" i="2"/>
  <c r="G12" i="2"/>
  <c r="G11" i="2"/>
  <c r="G10" i="2"/>
  <c r="G9" i="2"/>
  <c r="G8" i="2"/>
  <c r="G7" i="2"/>
  <c r="G6" i="2"/>
  <c r="G5" i="2"/>
  <c r="G4" i="2"/>
  <c r="H17" i="1" l="1"/>
  <c r="I17" i="1"/>
  <c r="A8" i="1" l="1"/>
  <c r="A9" i="1"/>
  <c r="A10" i="1"/>
  <c r="A11" i="1"/>
  <c r="A12" i="1"/>
  <c r="A13" i="1"/>
  <c r="A14" i="1"/>
  <c r="A15" i="1"/>
  <c r="A16" i="1"/>
  <c r="A7" i="1"/>
  <c r="B8" i="1"/>
  <c r="B9" i="1"/>
  <c r="B10" i="1"/>
  <c r="B11" i="1"/>
  <c r="B12" i="1"/>
  <c r="B13" i="1"/>
  <c r="B14" i="1"/>
  <c r="B15" i="1"/>
  <c r="B16" i="1"/>
  <c r="B7" i="1"/>
  <c r="I8" i="1" l="1"/>
  <c r="H8" i="1"/>
  <c r="I7" i="1"/>
  <c r="H7" i="1"/>
  <c r="I14" i="1"/>
  <c r="H14" i="1"/>
  <c r="I13" i="1"/>
  <c r="H13" i="1"/>
  <c r="I16" i="1"/>
  <c r="H16" i="1"/>
  <c r="I15" i="1"/>
  <c r="H15" i="1"/>
  <c r="H12" i="1"/>
  <c r="I12" i="1"/>
  <c r="I11" i="1"/>
  <c r="H11" i="1"/>
  <c r="I10" i="1"/>
  <c r="H10" i="1"/>
  <c r="I9" i="1"/>
  <c r="H9" i="1"/>
  <c r="J8" i="1" l="1"/>
  <c r="J13" i="1"/>
  <c r="J15" i="1"/>
  <c r="J9" i="1"/>
  <c r="J7" i="1"/>
  <c r="J24" i="1"/>
  <c r="J36" i="1"/>
  <c r="J22" i="1"/>
  <c r="J21" i="1"/>
  <c r="J38" i="1"/>
  <c r="J31" i="1"/>
  <c r="J29" i="1"/>
  <c r="J28" i="1"/>
  <c r="J27" i="1"/>
  <c r="J26" i="1"/>
  <c r="J39" i="1"/>
  <c r="J33" i="1"/>
  <c r="J23" i="1"/>
  <c r="J30" i="1"/>
  <c r="J37" i="1"/>
  <c r="J34" i="1"/>
  <c r="J18" i="1"/>
  <c r="J35" i="1"/>
  <c r="J20" i="1"/>
  <c r="J19" i="1"/>
  <c r="J32" i="1"/>
  <c r="J25" i="1"/>
  <c r="J17" i="1"/>
  <c r="J10" i="1"/>
  <c r="J14" i="1"/>
  <c r="J11" i="1"/>
  <c r="J12" i="1"/>
  <c r="J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0A47F1A-7818-4DEB-A098-FA9D6277D89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3C51D02-A600-4A77-B9C6-42F3E614A3D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<sst xmlns="http://schemas.openxmlformats.org/spreadsheetml/2006/main" count="311" uniqueCount="73">
  <si>
    <t xml:space="preserve">RESPONDENT SUMMARY </t>
  </si>
  <si>
    <t>Criteria 1</t>
  </si>
  <si>
    <t>Criteria 2</t>
  </si>
  <si>
    <t>Criteria 3</t>
  </si>
  <si>
    <t>Criteria 4</t>
  </si>
  <si>
    <t>Criteria 5</t>
  </si>
  <si>
    <t>EVALUATION SUMMARY</t>
  </si>
  <si>
    <t xml:space="preserve">Technical </t>
  </si>
  <si>
    <t>c</t>
  </si>
  <si>
    <t>Total (technical)</t>
  </si>
  <si>
    <t>Total Weighted Technical  Score (Average)</t>
  </si>
  <si>
    <t>Rank of  Weighted Technical  Score</t>
  </si>
  <si>
    <t>Total Weighted Technical  Score (Sum)</t>
  </si>
  <si>
    <t>RFQ-783-UofH-3079 ARCHITECTURAL DESIGN SERVICES</t>
  </si>
  <si>
    <t>AECOM Technical Services Inc</t>
  </si>
  <si>
    <t>AUTOARCH Architects LLC</t>
  </si>
  <si>
    <t>BRAVEarchitecture</t>
  </si>
  <si>
    <t>BROWN REYNOLDS WATFORD ARCHITECTS INC</t>
  </si>
  <si>
    <t>BSA</t>
  </si>
  <si>
    <t>CannonDesign</t>
  </si>
  <si>
    <t>Collaborate Arch LLC</t>
  </si>
  <si>
    <t>Corgan Associates Inc</t>
  </si>
  <si>
    <t>Energy Architecture Inc</t>
  </si>
  <si>
    <t>English + Associates Architects Inc</t>
  </si>
  <si>
    <t>HDR ARCHITECTURE INC</t>
  </si>
  <si>
    <t>Hellmuth Obata &amp; Kassabaum Inc</t>
  </si>
  <si>
    <t>HKS Inc</t>
  </si>
  <si>
    <t>Huckabee</t>
  </si>
  <si>
    <t>Huitt-Zollars</t>
  </si>
  <si>
    <t>Kirksey Architects Inc</t>
  </si>
  <si>
    <t>KJ Architects LLC</t>
  </si>
  <si>
    <t>M Arthur Gensler Jr &amp; Associates Inc</t>
  </si>
  <si>
    <t>Method Architecture</t>
  </si>
  <si>
    <t>O'Connell Robertson</t>
  </si>
  <si>
    <t>Overland Partners</t>
  </si>
  <si>
    <t>Page Southerland Page Inc Stantec</t>
  </si>
  <si>
    <t>PBK Architects Inc</t>
  </si>
  <si>
    <t>PDG Architects</t>
  </si>
  <si>
    <t>Pfluger Architects Inc</t>
  </si>
  <si>
    <t>PGAL Inc</t>
  </si>
  <si>
    <t>Powers Brown Architecture NA LLC</t>
  </si>
  <si>
    <t>RDLR Architects</t>
  </si>
  <si>
    <t>Rogers Architects</t>
  </si>
  <si>
    <t>Smith &amp; Company Architects</t>
  </si>
  <si>
    <t>Stern and Bucek Architects</t>
  </si>
  <si>
    <t>Thiel Design Group LLC</t>
  </si>
  <si>
    <t>Ziegler Cooper Architects</t>
  </si>
  <si>
    <t>Evaluator 1</t>
  </si>
  <si>
    <t>Evaluator 2</t>
  </si>
  <si>
    <t>Evaluator 3</t>
  </si>
  <si>
    <t>Evaluator 4</t>
  </si>
  <si>
    <t>Evaluator 5</t>
  </si>
  <si>
    <t>Evaluator 6</t>
  </si>
  <si>
    <t>University of Houston Evaluation Matrix $1 Million+</t>
  </si>
  <si>
    <t>Name</t>
  </si>
  <si>
    <t>Evaluation Due Date</t>
  </si>
  <si>
    <t>2/16/2026 @ Noon 12:00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</si>
  <si>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</si>
  <si>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</si>
  <si>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</si>
  <si>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</si>
  <si>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</si>
  <si>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</si>
  <si>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</si>
  <si>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</si>
  <si>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</si>
  <si>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Expertise of Firm and Proposed Team  </t>
  </si>
  <si>
    <t xml:space="preserve">Relevant Project Experience </t>
  </si>
  <si>
    <t xml:space="preserve">Project Management Approach </t>
  </si>
  <si>
    <t xml:space="preserve">Financial Stability </t>
  </si>
  <si>
    <t xml:space="preserve">Quality and Responsiveness of Qualifications Package </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</si>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</sst>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auto="1"/>
      </left>
      <right style="medium">
        <color indexed="64"/>
      </right>
      <top/>
      <bottom style="medium">
        <color indexed="64"/>
      </bottom>
      <diagonal/>
    </border>
    <border>
      <left/>
      <right style="medium">
        <color indexed="64"/>
      </right>
      <top/>
      <bottom style="hair">
        <color auto="1"/>
      </bottom>
      <diagonal/>
    </border>
    <border>
      <left/>
      <right style="medium">
        <color indexed="64"/>
      </right>
      <top/>
      <bottom style="medium">
        <color indexed="64"/>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auto="1"/>
      </left>
      <right style="medium">
        <color auto="1"/>
      </right>
      <top style="medium">
        <color auto="1"/>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2">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8" fillId="0" borderId="0" applyFont="0" applyFill="0" applyBorder="0" applyAlignment="0" applyProtection="0"/>
    <xf numFmtId="0" fontId="5" fillId="0" borderId="0"/>
    <xf numFmtId="0" fontId="4" fillId="0" borderId="0"/>
    <xf numFmtId="0" fontId="4" fillId="0" borderId="0"/>
    <xf numFmtId="0" fontId="3" fillId="0" borderId="0"/>
    <xf numFmtId="0" fontId="22" fillId="2" borderId="30" applyNumberFormat="0" applyFont="0" applyAlignment="0" applyProtection="0"/>
    <xf numFmtId="0" fontId="39" fillId="0" borderId="32" applyNumberFormat="0" applyFill="0" applyAlignment="0" applyProtection="0"/>
    <xf numFmtId="0" fontId="37" fillId="21" borderId="31" applyNumberFormat="0" applyAlignment="0" applyProtection="0"/>
    <xf numFmtId="0" fontId="34" fillId="8" borderId="29" applyNumberFormat="0" applyAlignment="0" applyProtection="0"/>
    <xf numFmtId="0" fontId="27" fillId="21" borderId="29" applyNumberFormat="0" applyAlignment="0" applyProtection="0"/>
    <xf numFmtId="0" fontId="3" fillId="0" borderId="0"/>
    <xf numFmtId="0" fontId="39" fillId="0" borderId="32" applyNumberFormat="0" applyFill="0" applyAlignment="0" applyProtection="0"/>
    <xf numFmtId="0" fontId="37" fillId="21" borderId="31" applyNumberFormat="0" applyAlignment="0" applyProtection="0"/>
    <xf numFmtId="0" fontId="34" fillId="8" borderId="29" applyNumberFormat="0" applyAlignment="0" applyProtection="0"/>
    <xf numFmtId="0" fontId="27" fillId="21" borderId="29" applyNumberFormat="0" applyAlignment="0" applyProtection="0"/>
    <xf numFmtId="0" fontId="22" fillId="2" borderId="30" applyNumberFormat="0" applyFont="0" applyAlignment="0" applyProtection="0"/>
    <xf numFmtId="9" fontId="3" fillId="0" borderId="0" applyFont="0" applyFill="0" applyBorder="0" applyAlignment="0" applyProtection="0"/>
    <xf numFmtId="0" fontId="22" fillId="2" borderId="30" applyNumberFormat="0" applyFont="0" applyAlignment="0" applyProtection="0"/>
    <xf numFmtId="0" fontId="2" fillId="0" borderId="0"/>
    <xf numFmtId="0" fontId="39" fillId="0" borderId="36" applyNumberFormat="0" applyFill="0" applyAlignment="0" applyProtection="0"/>
    <xf numFmtId="0" fontId="37" fillId="21" borderId="35" applyNumberFormat="0" applyAlignment="0" applyProtection="0"/>
    <xf numFmtId="0" fontId="34" fillId="8" borderId="33" applyNumberFormat="0" applyAlignment="0" applyProtection="0"/>
    <xf numFmtId="0" fontId="27" fillId="21" borderId="33" applyNumberFormat="0" applyAlignment="0" applyProtection="0"/>
    <xf numFmtId="0" fontId="22" fillId="2" borderId="34" applyNumberFormat="0" applyFont="0" applyAlignment="0" applyProtection="0"/>
    <xf numFmtId="0" fontId="2" fillId="0" borderId="0"/>
    <xf numFmtId="0" fontId="22" fillId="2" borderId="34" applyNumberFormat="0" applyFont="0" applyAlignment="0" applyProtection="0"/>
    <xf numFmtId="0" fontId="39" fillId="0" borderId="36" applyNumberFormat="0" applyFill="0" applyAlignment="0" applyProtection="0"/>
    <xf numFmtId="0" fontId="37" fillId="21" borderId="35" applyNumberFormat="0" applyAlignment="0" applyProtection="0"/>
    <xf numFmtId="0" fontId="34" fillId="8" borderId="33" applyNumberFormat="0" applyAlignment="0" applyProtection="0"/>
    <xf numFmtId="0" fontId="27" fillId="21" borderId="33" applyNumberFormat="0" applyAlignment="0" applyProtection="0"/>
    <xf numFmtId="9" fontId="2" fillId="0" borderId="0" applyFont="0" applyFill="0" applyBorder="0" applyAlignment="0" applyProtection="0"/>
    <xf numFmtId="0" fontId="22" fillId="2" borderId="34" applyNumberFormat="0" applyFont="0" applyAlignment="0" applyProtection="0"/>
    <xf numFmtId="0" fontId="1" fillId="0" borderId="0"/>
    <xf numFmtId="0" fontId="53" fillId="0" borderId="0" applyNumberFormat="0" applyFill="0" applyBorder="0" applyAlignment="0" applyProtection="0"/>
  </cellStyleXfs>
  <cellXfs count="105">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1" fillId="0" borderId="0" xfId="0" applyFont="1" applyAlignment="1">
      <alignment horizontal="left"/>
    </xf>
    <xf numFmtId="0" fontId="45" fillId="0" borderId="10" xfId="100" applyFont="1" applyBorder="1" applyAlignment="1">
      <alignment horizontal="right"/>
    </xf>
    <xf numFmtId="0" fontId="47" fillId="0" borderId="10" xfId="100" applyFont="1" applyBorder="1" applyAlignment="1">
      <alignment horizontal="right"/>
    </xf>
    <xf numFmtId="0" fontId="44" fillId="0" borderId="10" xfId="100" applyFont="1" applyBorder="1" applyAlignment="1">
      <alignment horizontal="center"/>
    </xf>
    <xf numFmtId="0" fontId="41" fillId="24" borderId="0" xfId="0" applyFont="1" applyFill="1"/>
    <xf numFmtId="0" fontId="42" fillId="24" borderId="0" xfId="0" applyFont="1" applyFill="1"/>
    <xf numFmtId="0" fontId="21" fillId="24" borderId="0" xfId="0" applyFont="1" applyFill="1"/>
    <xf numFmtId="0" fontId="41" fillId="24" borderId="0" xfId="0" applyFont="1" applyFill="1" applyAlignment="1">
      <alignment horizontal="left"/>
    </xf>
    <xf numFmtId="0" fontId="20" fillId="24" borderId="0" xfId="0" applyFont="1" applyFill="1"/>
    <xf numFmtId="0" fontId="20" fillId="24" borderId="0" xfId="0" applyFont="1" applyFill="1" applyAlignment="1">
      <alignment horizontal="left" vertical="center"/>
    </xf>
    <xf numFmtId="0" fontId="20" fillId="24" borderId="0" xfId="0" applyFont="1" applyFill="1" applyAlignment="1">
      <alignment horizontal="right" textRotation="90" wrapText="1"/>
    </xf>
    <xf numFmtId="0" fontId="20" fillId="24" borderId="0" xfId="0" applyFont="1" applyFill="1" applyAlignment="1">
      <alignment horizontal="center" vertical="center"/>
    </xf>
    <xf numFmtId="2" fontId="21" fillId="24" borderId="12" xfId="0" applyNumberFormat="1" applyFont="1" applyFill="1" applyBorder="1"/>
    <xf numFmtId="2" fontId="21" fillId="24" borderId="11" xfId="0" applyNumberFormat="1" applyFont="1" applyFill="1" applyBorder="1"/>
    <xf numFmtId="0" fontId="41" fillId="24" borderId="13" xfId="0" applyFont="1" applyFill="1" applyBorder="1" applyAlignment="1">
      <alignment horizontal="right" textRotation="90" wrapText="1"/>
    </xf>
    <xf numFmtId="0" fontId="41" fillId="24" borderId="14" xfId="0" applyFont="1" applyFill="1" applyBorder="1" applyAlignment="1">
      <alignment horizontal="right" textRotation="90" wrapText="1"/>
    </xf>
    <xf numFmtId="0" fontId="41" fillId="24" borderId="15" xfId="0" applyFont="1" applyFill="1" applyBorder="1" applyAlignment="1">
      <alignment horizontal="right" textRotation="90" wrapText="1"/>
    </xf>
    <xf numFmtId="0" fontId="41" fillId="24" borderId="0" xfId="0" applyFont="1" applyFill="1" applyAlignment="1">
      <alignment horizontal="right" textRotation="90" wrapText="1"/>
    </xf>
    <xf numFmtId="0" fontId="51" fillId="24" borderId="18" xfId="0" applyFont="1" applyFill="1" applyBorder="1" applyAlignment="1">
      <alignment horizontal="right" textRotation="90" wrapText="1"/>
    </xf>
    <xf numFmtId="0" fontId="51" fillId="24" borderId="24" xfId="0" applyFont="1" applyFill="1" applyBorder="1" applyAlignment="1">
      <alignment horizontal="right" textRotation="90" wrapText="1"/>
    </xf>
    <xf numFmtId="0" fontId="41" fillId="0" borderId="0" xfId="0" applyFont="1" applyAlignment="1">
      <alignment horizontal="right" textRotation="90" wrapText="1"/>
    </xf>
    <xf numFmtId="2" fontId="49" fillId="24" borderId="23" xfId="0" applyNumberFormat="1" applyFont="1" applyFill="1" applyBorder="1"/>
    <xf numFmtId="4" fontId="49" fillId="24" borderId="21" xfId="0" applyNumberFormat="1" applyFont="1" applyFill="1" applyBorder="1" applyAlignment="1">
      <alignment horizontal="right"/>
    </xf>
    <xf numFmtId="0" fontId="21" fillId="24" borderId="16" xfId="0" applyFont="1" applyFill="1" applyBorder="1" applyAlignment="1">
      <alignment horizontal="right"/>
    </xf>
    <xf numFmtId="2" fontId="21" fillId="24" borderId="19" xfId="0" applyNumberFormat="1" applyFont="1" applyFill="1" applyBorder="1"/>
    <xf numFmtId="2" fontId="21" fillId="24" borderId="17" xfId="0" applyNumberFormat="1" applyFont="1" applyFill="1" applyBorder="1"/>
    <xf numFmtId="2" fontId="49" fillId="24" borderId="25" xfId="0" applyNumberFormat="1" applyFont="1" applyFill="1" applyBorder="1"/>
    <xf numFmtId="4" fontId="49" fillId="24" borderId="22" xfId="0" applyNumberFormat="1" applyFont="1" applyFill="1" applyBorder="1" applyAlignment="1">
      <alignment horizontal="right"/>
    </xf>
    <xf numFmtId="0" fontId="21" fillId="24" borderId="20" xfId="0" applyFont="1" applyFill="1" applyBorder="1" applyAlignment="1">
      <alignment horizontal="right"/>
    </xf>
    <xf numFmtId="0" fontId="0" fillId="0" borderId="26" xfId="0" applyBorder="1"/>
    <xf numFmtId="0" fontId="22" fillId="0" borderId="26" xfId="98" applyBorder="1"/>
    <xf numFmtId="2" fontId="46" fillId="0" borderId="26" xfId="0" applyNumberFormat="1" applyFont="1" applyBorder="1"/>
    <xf numFmtId="0" fontId="21" fillId="24" borderId="28" xfId="0" applyFont="1" applyFill="1" applyBorder="1" applyAlignment="1">
      <alignment horizontal="left"/>
    </xf>
    <xf numFmtId="0" fontId="21" fillId="24" borderId="16" xfId="0" applyFont="1" applyFill="1" applyBorder="1" applyAlignment="1">
      <alignment horizontal="left"/>
    </xf>
    <xf numFmtId="0" fontId="21" fillId="24" borderId="20" xfId="0" applyFont="1" applyFill="1" applyBorder="1" applyAlignment="1">
      <alignment horizontal="left"/>
    </xf>
    <xf numFmtId="0" fontId="22" fillId="0" borderId="26" xfId="98" applyFont="1" applyBorder="1"/>
    <xf numFmtId="0" fontId="22" fillId="0" borderId="0" xfId="98"/>
    <xf numFmtId="0" fontId="22" fillId="0" borderId="0" xfId="98" applyFont="1"/>
    <xf numFmtId="0" fontId="22" fillId="0" borderId="0" xfId="98" applyFont="1"/>
    <xf numFmtId="0" fontId="21" fillId="26" borderId="16" xfId="0" applyFont="1" applyFill="1" applyBorder="1" applyAlignment="1">
      <alignment horizontal="left"/>
    </xf>
    <xf numFmtId="2" fontId="21" fillId="26" borderId="12" xfId="0" applyNumberFormat="1" applyFont="1" applyFill="1" applyBorder="1"/>
    <xf numFmtId="2" fontId="21" fillId="26" borderId="11" xfId="0" applyNumberFormat="1" applyFont="1" applyFill="1" applyBorder="1"/>
    <xf numFmtId="2" fontId="49" fillId="26" borderId="23" xfId="0" applyNumberFormat="1" applyFont="1" applyFill="1" applyBorder="1"/>
    <xf numFmtId="4" fontId="49" fillId="26" borderId="21" xfId="0" applyNumberFormat="1" applyFont="1" applyFill="1" applyBorder="1" applyAlignment="1">
      <alignment horizontal="right"/>
    </xf>
    <xf numFmtId="0" fontId="21" fillId="26" borderId="16" xfId="0" applyFont="1" applyFill="1" applyBorder="1" applyAlignment="1">
      <alignment horizontal="right"/>
    </xf>
    <xf numFmtId="0" fontId="21" fillId="26" borderId="0" xfId="0" applyFont="1" applyFill="1"/>
    <xf numFmtId="0" fontId="50" fillId="26" borderId="0" xfId="0" applyFont="1" applyFill="1"/>
    <xf numFmtId="0" fontId="49" fillId="26" borderId="0" xfId="0" applyFont="1" applyFill="1"/>
    <xf numFmtId="0" fontId="41" fillId="26" borderId="0" xfId="0" applyFont="1" applyFill="1" applyAlignment="1">
      <alignment horizontal="right" textRotation="90" wrapText="1"/>
    </xf>
    <xf numFmtId="0" fontId="20" fillId="26" borderId="0" xfId="0" applyFont="1" applyFill="1" applyAlignment="1">
      <alignment horizontal="right" textRotation="90" wrapText="1"/>
    </xf>
    <xf numFmtId="2" fontId="21" fillId="26" borderId="27" xfId="0" applyNumberFormat="1" applyFont="1" applyFill="1" applyBorder="1"/>
    <xf numFmtId="0" fontId="20" fillId="24" borderId="0" xfId="98" applyFont="1" applyFill="1" applyAlignment="1">
      <alignment wrapText="1"/>
    </xf>
    <xf numFmtId="0" fontId="22" fillId="24" borderId="0" xfId="98" applyFill="1"/>
    <xf numFmtId="0" fontId="21" fillId="24" borderId="0" xfId="98" applyFont="1" applyFill="1"/>
    <xf numFmtId="0" fontId="44" fillId="24" borderId="0" xfId="140" applyFont="1" applyFill="1" applyAlignment="1">
      <alignment horizontal="left"/>
    </xf>
    <xf numFmtId="0" fontId="52" fillId="24" borderId="0" xfId="140" applyFont="1" applyFill="1"/>
    <xf numFmtId="0" fontId="54" fillId="24" borderId="0" xfId="141" applyFont="1" applyFill="1" applyAlignment="1">
      <alignment wrapText="1"/>
    </xf>
    <xf numFmtId="0" fontId="22" fillId="27" borderId="40" xfId="98" applyFill="1" applyBorder="1" applyAlignment="1">
      <alignment horizontal="center" wrapText="1"/>
    </xf>
    <xf numFmtId="0" fontId="54" fillId="24" borderId="0" xfId="141" applyFont="1" applyFill="1" applyAlignment="1"/>
    <xf numFmtId="0" fontId="54" fillId="24" borderId="0" xfId="141" applyFont="1" applyFill="1" applyAlignment="1">
      <alignment horizontal="left"/>
    </xf>
    <xf numFmtId="0" fontId="22" fillId="24" borderId="0" xfId="98" applyFill="1" applyAlignment="1">
      <alignment horizontal="center"/>
    </xf>
    <xf numFmtId="0" fontId="56" fillId="24" borderId="0" xfId="98" applyFont="1" applyFill="1" applyAlignment="1">
      <alignment wrapText="1"/>
    </xf>
    <xf numFmtId="0" fontId="56" fillId="24" borderId="0" xfId="98" applyFont="1" applyFill="1" applyAlignment="1">
      <alignment horizontal="center" wrapText="1"/>
    </xf>
    <xf numFmtId="0" fontId="57" fillId="24" borderId="11" xfId="98" applyFont="1" applyFill="1" applyBorder="1" applyAlignment="1">
      <alignment wrapText="1"/>
    </xf>
    <xf numFmtId="0" fontId="57" fillId="24" borderId="44" xfId="98" applyFont="1" applyFill="1" applyBorder="1" applyAlignment="1">
      <alignment wrapText="1"/>
    </xf>
    <xf numFmtId="0" fontId="22" fillId="25" borderId="0" xfId="98" applyFill="1"/>
    <xf numFmtId="0" fontId="22" fillId="25" borderId="47" xfId="98" applyFill="1" applyBorder="1"/>
    <xf numFmtId="0" fontId="22" fillId="24" borderId="10" xfId="98" applyFill="1" applyBorder="1"/>
    <xf numFmtId="0" fontId="47" fillId="24" borderId="0" xfId="98" applyFont="1" applyFill="1"/>
    <xf numFmtId="0" fontId="22" fillId="24" borderId="0" xfId="98" applyFill="1" applyAlignment="1">
      <alignment wrapText="1"/>
    </xf>
    <xf numFmtId="0" fontId="58" fillId="0" borderId="0" xfId="140" applyFont="1" applyAlignment="1">
      <alignment horizontal="left"/>
    </xf>
    <xf numFmtId="0" fontId="55" fillId="24" borderId="0" xfId="98" applyFont="1" applyFill="1"/>
    <xf numFmtId="0" fontId="53" fillId="24" borderId="0" xfId="141" applyFill="1"/>
    <xf numFmtId="0" fontId="43" fillId="24" borderId="0" xfId="98" applyFont="1" applyFill="1"/>
    <xf numFmtId="0" fontId="41" fillId="24" borderId="0" xfId="0" applyFont="1" applyFill="1" applyAlignment="1">
      <alignment horizontal="left"/>
    </xf>
    <xf numFmtId="0" fontId="22" fillId="27" borderId="45" xfId="98" applyFill="1" applyBorder="1" applyAlignment="1">
      <alignment horizontal="center"/>
    </xf>
    <xf numFmtId="0" fontId="22" fillId="27" borderId="44" xfId="98" applyFill="1" applyBorder="1" applyAlignment="1">
      <alignment horizontal="center"/>
    </xf>
    <xf numFmtId="0" fontId="22" fillId="27" borderId="46" xfId="98" applyFill="1" applyBorder="1" applyAlignment="1">
      <alignment horizontal="center"/>
    </xf>
    <xf numFmtId="0" fontId="22" fillId="27" borderId="12" xfId="98" applyFill="1" applyBorder="1" applyAlignment="1">
      <alignment horizontal="center"/>
    </xf>
    <xf numFmtId="0" fontId="22" fillId="27" borderId="11" xfId="98" applyFill="1" applyBorder="1" applyAlignment="1">
      <alignment horizontal="center"/>
    </xf>
    <xf numFmtId="0" fontId="22" fillId="27" borderId="21" xfId="98" applyFill="1" applyBorder="1" applyAlignment="1">
      <alignment horizontal="center"/>
    </xf>
    <xf numFmtId="0" fontId="56" fillId="29" borderId="41" xfId="98" applyFont="1" applyFill="1" applyBorder="1" applyAlignment="1">
      <alignment horizontal="center" wrapText="1"/>
    </xf>
    <xf numFmtId="0" fontId="56" fillId="29" borderId="42" xfId="98" applyFont="1" applyFill="1" applyBorder="1" applyAlignment="1">
      <alignment horizontal="center" wrapText="1"/>
    </xf>
    <xf numFmtId="0" fontId="56" fillId="29" borderId="43" xfId="98" applyFont="1" applyFill="1" applyBorder="1" applyAlignment="1">
      <alignment horizontal="center" wrapText="1"/>
    </xf>
    <xf numFmtId="0" fontId="45" fillId="28" borderId="13" xfId="98" applyFont="1" applyFill="1" applyBorder="1" applyAlignment="1">
      <alignment horizontal="left"/>
    </xf>
    <xf numFmtId="0" fontId="45" fillId="28" borderId="14" xfId="98" applyFont="1" applyFill="1" applyBorder="1" applyAlignment="1">
      <alignment horizontal="left"/>
    </xf>
    <xf numFmtId="0" fontId="45" fillId="28" borderId="18" xfId="98" applyFont="1" applyFill="1" applyBorder="1" applyAlignment="1">
      <alignment horizontal="left"/>
    </xf>
    <xf numFmtId="0" fontId="56" fillId="24" borderId="13" xfId="98" applyFont="1" applyFill="1" applyBorder="1" applyAlignment="1">
      <alignment horizontal="center" vertical="center" wrapText="1"/>
    </xf>
    <xf numFmtId="0" fontId="56" fillId="24" borderId="14" xfId="98" applyFont="1" applyFill="1" applyBorder="1" applyAlignment="1">
      <alignment horizontal="center" vertical="center" wrapText="1"/>
    </xf>
    <xf numFmtId="0" fontId="56" fillId="24" borderId="18" xfId="98" applyFont="1" applyFill="1" applyBorder="1" applyAlignment="1">
      <alignment horizontal="center" vertical="center" wrapText="1"/>
    </xf>
    <xf numFmtId="0" fontId="54" fillId="24" borderId="0" xfId="141" applyFont="1" applyFill="1" applyAlignment="1">
      <alignment horizontal="left"/>
    </xf>
    <xf numFmtId="0" fontId="55" fillId="24" borderId="0" xfId="98" applyFont="1" applyFill="1" applyAlignment="1">
      <alignment horizontal="left" wrapText="1"/>
    </xf>
    <xf numFmtId="0" fontId="20" fillId="24" borderId="0" xfId="98" applyFont="1" applyFill="1" applyAlignment="1">
      <alignment horizontal="left" wrapText="1"/>
    </xf>
    <xf numFmtId="0" fontId="20" fillId="24" borderId="0" xfId="98" applyFont="1" applyFill="1" applyAlignment="1">
      <alignment horizontal="left"/>
    </xf>
    <xf numFmtId="0" fontId="22" fillId="27" borderId="37" xfId="140" applyFont="1" applyFill="1" applyBorder="1" applyAlignment="1">
      <alignment horizontal="center"/>
    </xf>
    <xf numFmtId="0" fontId="22" fillId="27" borderId="38" xfId="140" applyFont="1" applyFill="1" applyBorder="1" applyAlignment="1">
      <alignment horizontal="center"/>
    </xf>
    <xf numFmtId="0" fontId="22" fillId="27" borderId="39" xfId="140" applyFont="1" applyFill="1" applyBorder="1" applyAlignment="1">
      <alignment horizontal="center"/>
    </xf>
    <xf numFmtId="164" fontId="52" fillId="24" borderId="37" xfId="140" applyNumberFormat="1" applyFont="1" applyFill="1" applyBorder="1" applyAlignment="1">
      <alignment horizontal="center"/>
    </xf>
    <xf numFmtId="164" fontId="52" fillId="24" borderId="38" xfId="140" applyNumberFormat="1" applyFont="1" applyFill="1" applyBorder="1" applyAlignment="1">
      <alignment horizontal="center"/>
    </xf>
    <xf numFmtId="164" fontId="52" fillId="24" borderId="39" xfId="140" applyNumberFormat="1" applyFont="1" applyFill="1" applyBorder="1" applyAlignment="1">
      <alignment horizontal="center"/>
    </xf>
    <xf numFmtId="0" fontId="54" fillId="24" borderId="0" xfId="141" applyFont="1" applyFill="1" applyAlignment="1">
      <alignment horizontal="left" wrapText="1"/>
    </xf>
  </cellXfs>
  <cellStyles count="142">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22" xr:uid="{10EBA1A7-A2E3-41CA-8FBD-1C2FD8A1EF6A}"/>
    <cellStyle name="Calculation 2 3" xfId="130" xr:uid="{9D916E9F-DCF0-4545-B543-E612A7245492}"/>
    <cellStyle name="Calculation 3" xfId="31" xr:uid="{00000000-0005-0000-0000-000033000000}"/>
    <cellStyle name="Calculation 3 2" xfId="117" xr:uid="{86D4C126-039F-460F-AFB0-113E44F1410B}"/>
    <cellStyle name="Calculation 3 3" xfId="137" xr:uid="{0F02ABF4-CE58-4B7F-8B38-B7D0399D0477}"/>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41" xr:uid="{B50157CD-617E-4703-AA84-9F47AF5F6E67}"/>
    <cellStyle name="Input 2" xfId="81" xr:uid="{00000000-0005-0000-0000-000045000000}"/>
    <cellStyle name="Input 2 2" xfId="121" xr:uid="{0487E8F2-7355-433B-904A-3E05470FAE13}"/>
    <cellStyle name="Input 2 3" xfId="129" xr:uid="{21030F3A-84C3-4B6F-9142-9FE44B6C5335}"/>
    <cellStyle name="Input 3" xfId="39" xr:uid="{00000000-0005-0000-0000-000046000000}"/>
    <cellStyle name="Input 3 2" xfId="116" xr:uid="{495C7FFB-9A74-4E60-86C0-B5FD4918B38B}"/>
    <cellStyle name="Input 3 3" xfId="136" xr:uid="{5355B5B5-A88C-43D3-8126-F0864D93CB93}"/>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26" xr:uid="{BC469324-8D58-489A-9868-CB63DFCC60CF}"/>
    <cellStyle name="Normal 11" xfId="140" xr:uid="{2EF530B8-CFD6-4E7E-85C7-05AC55D80B14}"/>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8" xr:uid="{F2F7E89D-2E34-43E7-AC5B-0FFB9FDA5FD8}"/>
    <cellStyle name="Normal 4 15" xfId="132" xr:uid="{F16112B0-3AA8-4F9F-98FE-20BD245BF56D}"/>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5E40DE7-5744-40AD-BF64-2AE794FC63CF}"/>
    <cellStyle name="Note 2" xfId="5" xr:uid="{00000000-0005-0000-0000-000064000000}"/>
    <cellStyle name="Note 2 2" xfId="113" xr:uid="{F6161691-6845-415F-A561-B55A50F08490}"/>
    <cellStyle name="Note 2 3" xfId="133" xr:uid="{23666606-9420-43D0-9259-D385F55DB6F5}"/>
    <cellStyle name="Note 3" xfId="89" xr:uid="{00000000-0005-0000-0000-000065000000}"/>
    <cellStyle name="Note 3 2" xfId="125" xr:uid="{26EB0F51-342C-4553-BE7A-D8AC3D02D87C}"/>
    <cellStyle name="Note 3 3" xfId="139" xr:uid="{ADA61DA8-3A53-45C3-B6A6-7A97DC7CD58D}"/>
    <cellStyle name="Note 4" xfId="42" xr:uid="{00000000-0005-0000-0000-000066000000}"/>
    <cellStyle name="Note 4 2" xfId="99" xr:uid="{00000000-0005-0000-0000-000067000000}"/>
    <cellStyle name="Note 4 3" xfId="123" xr:uid="{8021D22C-8856-41C4-A31E-3B88505922A2}"/>
    <cellStyle name="Note 4 4" xfId="131" xr:uid="{42B5BDCA-4EBE-4B14-A691-26312BB1BA25}"/>
    <cellStyle name="Output 2" xfId="84" xr:uid="{00000000-0005-0000-0000-000068000000}"/>
    <cellStyle name="Output 2 2" xfId="120" xr:uid="{DF477F7B-508A-4648-AEB5-603C23CDA0C7}"/>
    <cellStyle name="Output 2 3" xfId="128" xr:uid="{7AC4B79A-9AEB-4B62-815C-F5C9F3F1404F}"/>
    <cellStyle name="Output 3" xfId="43" xr:uid="{00000000-0005-0000-0000-000069000000}"/>
    <cellStyle name="Output 3 2" xfId="115" xr:uid="{4F95C8C0-5338-4F07-B33A-6E5C0F5F36BC}"/>
    <cellStyle name="Output 3 3" xfId="135" xr:uid="{DFA3AA76-45DF-4DB4-9837-06181E1F1952}"/>
    <cellStyle name="Percent 2" xfId="124" xr:uid="{40346649-F364-45BB-B8E3-304A2E0F7435}"/>
    <cellStyle name="Percent 3" xfId="138" xr:uid="{80C7D689-310F-40EE-8C93-1CB09B639848}"/>
    <cellStyle name="Title 2" xfId="85" xr:uid="{00000000-0005-0000-0000-00006A000000}"/>
    <cellStyle name="Title 3" xfId="44" xr:uid="{00000000-0005-0000-0000-00006B000000}"/>
    <cellStyle name="Total 2" xfId="86" xr:uid="{00000000-0005-0000-0000-00006C000000}"/>
    <cellStyle name="Total 2 2" xfId="119" xr:uid="{9BA7D3E9-D31F-45C8-9E24-54BAF3A4A970}"/>
    <cellStyle name="Total 2 3" xfId="127" xr:uid="{AE15A7A5-AC78-4299-B4BA-846BE83EE706}"/>
    <cellStyle name="Total 3" xfId="45" xr:uid="{00000000-0005-0000-0000-00006D000000}"/>
    <cellStyle name="Total 3 2" xfId="114" xr:uid="{260787E3-E5A1-4A26-9F08-E544086237FC}"/>
    <cellStyle name="Total 3 3" xfId="134" xr:uid="{B021986A-B4C9-4D9A-8DB3-5DF74C16520B}"/>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05362DC-76A2-447C-815E-1BBABCCC8DF2}"/>
            </a:ext>
          </a:extLst>
        </xdr:cNvPr>
        <xdr:cNvSpPr txBox="1"/>
      </xdr:nvSpPr>
      <xdr:spPr>
        <a:xfrm>
          <a:off x="91440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workbookViewId="0">
      <selection activeCell="B4" sqref="B4:F36"/>
    </sheetView>
  </sheetViews>
  <sheetFormatPr defaultRowHeight="12.75" x14ac:dyDescent="0.2"/>
  <cols>
    <col min="1" max="1" width="46" customWidth="1"/>
    <col min="2" max="6" width="8.85546875" customWidth="1"/>
    <col min="7" max="7" width="15.7109375" bestFit="1" customWidth="1"/>
  </cols>
  <sheetData>
    <row r="1" spans="1:7" ht="15.75" x14ac:dyDescent="0.25">
      <c r="A1" s="4" t="s">
        <v>0</v>
      </c>
      <c r="B1" s="3"/>
      <c r="C1" s="1"/>
      <c r="D1" s="1"/>
      <c r="E1" s="1"/>
      <c r="F1" s="1"/>
      <c r="G1" s="1"/>
    </row>
    <row r="2" spans="1:7" ht="15.75" x14ac:dyDescent="0.25">
      <c r="A2" s="1"/>
    </row>
    <row r="3" spans="1:7" s="2" customFormat="1" x14ac:dyDescent="0.2">
      <c r="A3" s="7"/>
      <c r="B3" s="5" t="s">
        <v>1</v>
      </c>
      <c r="C3" s="5" t="s">
        <v>2</v>
      </c>
      <c r="D3" s="5" t="s">
        <v>3</v>
      </c>
      <c r="E3" s="5" t="s">
        <v>4</v>
      </c>
      <c r="F3" s="5" t="s">
        <v>5</v>
      </c>
      <c r="G3" s="6" t="s">
        <v>9</v>
      </c>
    </row>
    <row r="4" spans="1:7" x14ac:dyDescent="0.2">
      <c r="A4" s="33" t="s">
        <v>14</v>
      </c>
      <c r="B4" s="42">
        <v>21</v>
      </c>
      <c r="C4" s="42">
        <v>24</v>
      </c>
      <c r="D4" s="42">
        <v>12</v>
      </c>
      <c r="E4" s="42">
        <v>4</v>
      </c>
      <c r="F4" s="42">
        <v>8</v>
      </c>
      <c r="G4" s="35">
        <f t="shared" ref="G4:G36" si="0">SUM(B4:F4)</f>
        <v>69</v>
      </c>
    </row>
    <row r="5" spans="1:7" x14ac:dyDescent="0.2">
      <c r="A5" s="33" t="s">
        <v>15</v>
      </c>
      <c r="B5" s="42">
        <v>28</v>
      </c>
      <c r="C5" s="42">
        <v>24</v>
      </c>
      <c r="D5" s="42">
        <v>16</v>
      </c>
      <c r="E5" s="42">
        <v>4</v>
      </c>
      <c r="F5" s="42">
        <v>6</v>
      </c>
      <c r="G5" s="35">
        <f t="shared" si="0"/>
        <v>78</v>
      </c>
    </row>
    <row r="6" spans="1:7" x14ac:dyDescent="0.2">
      <c r="A6" s="33" t="s">
        <v>16</v>
      </c>
      <c r="B6" s="42">
        <v>21</v>
      </c>
      <c r="C6" s="42">
        <v>18</v>
      </c>
      <c r="D6" s="42">
        <v>16</v>
      </c>
      <c r="E6" s="42">
        <v>3</v>
      </c>
      <c r="F6" s="42">
        <v>6</v>
      </c>
      <c r="G6" s="35">
        <f t="shared" si="0"/>
        <v>64</v>
      </c>
    </row>
    <row r="7" spans="1:7" x14ac:dyDescent="0.2">
      <c r="A7" s="33" t="s">
        <v>17</v>
      </c>
      <c r="B7" s="42">
        <v>28</v>
      </c>
      <c r="C7" s="42">
        <v>24</v>
      </c>
      <c r="D7" s="42">
        <v>12</v>
      </c>
      <c r="E7" s="42">
        <v>4</v>
      </c>
      <c r="F7" s="42">
        <v>8</v>
      </c>
      <c r="G7" s="35">
        <f t="shared" si="0"/>
        <v>76</v>
      </c>
    </row>
    <row r="8" spans="1:7" x14ac:dyDescent="0.2">
      <c r="A8" s="33" t="s">
        <v>18</v>
      </c>
      <c r="B8" s="42">
        <v>28</v>
      </c>
      <c r="C8" s="42">
        <v>24</v>
      </c>
      <c r="D8" s="42">
        <v>16</v>
      </c>
      <c r="E8" s="42">
        <v>4</v>
      </c>
      <c r="F8" s="42">
        <v>8</v>
      </c>
      <c r="G8" s="35">
        <f t="shared" si="0"/>
        <v>80</v>
      </c>
    </row>
    <row r="9" spans="1:7" x14ac:dyDescent="0.2">
      <c r="A9" s="33" t="s">
        <v>19</v>
      </c>
      <c r="B9" s="42">
        <v>28</v>
      </c>
      <c r="C9" s="42">
        <v>18</v>
      </c>
      <c r="D9" s="42">
        <v>12</v>
      </c>
      <c r="E9" s="42">
        <v>3</v>
      </c>
      <c r="F9" s="42">
        <v>6</v>
      </c>
      <c r="G9" s="35">
        <f t="shared" si="0"/>
        <v>67</v>
      </c>
    </row>
    <row r="10" spans="1:7" x14ac:dyDescent="0.2">
      <c r="A10" s="33" t="s">
        <v>20</v>
      </c>
      <c r="B10" s="42">
        <v>28</v>
      </c>
      <c r="C10" s="42">
        <v>18</v>
      </c>
      <c r="D10" s="42">
        <v>16</v>
      </c>
      <c r="E10" s="42">
        <v>4</v>
      </c>
      <c r="F10" s="42">
        <v>8</v>
      </c>
      <c r="G10" s="35">
        <f t="shared" si="0"/>
        <v>74</v>
      </c>
    </row>
    <row r="11" spans="1:7" x14ac:dyDescent="0.2">
      <c r="A11" s="33" t="s">
        <v>21</v>
      </c>
      <c r="B11" s="42">
        <v>28</v>
      </c>
      <c r="C11" s="42">
        <v>24</v>
      </c>
      <c r="D11" s="42">
        <v>16</v>
      </c>
      <c r="E11" s="42">
        <v>4</v>
      </c>
      <c r="F11" s="42">
        <v>6</v>
      </c>
      <c r="G11" s="35">
        <f t="shared" si="0"/>
        <v>78</v>
      </c>
    </row>
    <row r="12" spans="1:7" x14ac:dyDescent="0.2">
      <c r="A12" s="33" t="s">
        <v>22</v>
      </c>
      <c r="B12" s="42">
        <v>28</v>
      </c>
      <c r="C12" s="42">
        <v>24</v>
      </c>
      <c r="D12" s="42">
        <v>16</v>
      </c>
      <c r="E12" s="42">
        <v>3</v>
      </c>
      <c r="F12" s="42">
        <v>8</v>
      </c>
      <c r="G12" s="35">
        <f t="shared" si="0"/>
        <v>79</v>
      </c>
    </row>
    <row r="13" spans="1:7" x14ac:dyDescent="0.2">
      <c r="A13" s="33" t="s">
        <v>23</v>
      </c>
      <c r="B13" s="42">
        <v>21</v>
      </c>
      <c r="C13" s="42">
        <v>18</v>
      </c>
      <c r="D13" s="42">
        <v>16</v>
      </c>
      <c r="E13" s="42">
        <v>4</v>
      </c>
      <c r="F13" s="42">
        <v>6</v>
      </c>
      <c r="G13" s="35">
        <f t="shared" si="0"/>
        <v>65</v>
      </c>
    </row>
    <row r="14" spans="1:7" x14ac:dyDescent="0.2">
      <c r="A14" s="33" t="s">
        <v>24</v>
      </c>
      <c r="B14" s="42">
        <v>21</v>
      </c>
      <c r="C14" s="42">
        <v>24</v>
      </c>
      <c r="D14" s="42">
        <v>16</v>
      </c>
      <c r="E14" s="42">
        <v>3</v>
      </c>
      <c r="F14" s="42">
        <v>8</v>
      </c>
      <c r="G14" s="35">
        <f t="shared" si="0"/>
        <v>72</v>
      </c>
    </row>
    <row r="15" spans="1:7" x14ac:dyDescent="0.2">
      <c r="A15" s="33" t="s">
        <v>25</v>
      </c>
      <c r="B15" s="42">
        <v>21</v>
      </c>
      <c r="C15" s="42">
        <v>12</v>
      </c>
      <c r="D15" s="42">
        <v>12</v>
      </c>
      <c r="E15" s="42">
        <v>3</v>
      </c>
      <c r="F15" s="42">
        <v>8</v>
      </c>
      <c r="G15" s="35">
        <f t="shared" si="0"/>
        <v>56</v>
      </c>
    </row>
    <row r="16" spans="1:7" x14ac:dyDescent="0.2">
      <c r="A16" s="33" t="s">
        <v>26</v>
      </c>
      <c r="B16" s="42">
        <v>28</v>
      </c>
      <c r="C16" s="42">
        <v>24</v>
      </c>
      <c r="D16" s="42">
        <v>16</v>
      </c>
      <c r="E16" s="42">
        <v>3</v>
      </c>
      <c r="F16" s="42">
        <v>8</v>
      </c>
      <c r="G16" s="35">
        <f t="shared" si="0"/>
        <v>79</v>
      </c>
    </row>
    <row r="17" spans="1:7" x14ac:dyDescent="0.2">
      <c r="A17" s="33" t="s">
        <v>27</v>
      </c>
      <c r="B17" s="42">
        <v>28</v>
      </c>
      <c r="C17" s="42">
        <v>24</v>
      </c>
      <c r="D17" s="42">
        <v>12</v>
      </c>
      <c r="E17" s="42">
        <v>4</v>
      </c>
      <c r="F17" s="42">
        <v>8</v>
      </c>
      <c r="G17" s="35">
        <f t="shared" si="0"/>
        <v>76</v>
      </c>
    </row>
    <row r="18" spans="1:7" x14ac:dyDescent="0.2">
      <c r="A18" s="33" t="s">
        <v>28</v>
      </c>
      <c r="B18" s="42">
        <v>14</v>
      </c>
      <c r="C18" s="42">
        <v>6</v>
      </c>
      <c r="D18" s="42">
        <v>4</v>
      </c>
      <c r="E18" s="42">
        <v>2</v>
      </c>
      <c r="F18" s="42">
        <v>4</v>
      </c>
      <c r="G18" s="35">
        <f t="shared" si="0"/>
        <v>30</v>
      </c>
    </row>
    <row r="19" spans="1:7" x14ac:dyDescent="0.2">
      <c r="A19" s="33" t="s">
        <v>29</v>
      </c>
      <c r="B19" s="42">
        <v>14</v>
      </c>
      <c r="C19" s="42">
        <v>12</v>
      </c>
      <c r="D19" s="42">
        <v>12</v>
      </c>
      <c r="E19" s="42">
        <v>3</v>
      </c>
      <c r="F19" s="42">
        <v>6</v>
      </c>
      <c r="G19" s="35">
        <f t="shared" si="0"/>
        <v>47</v>
      </c>
    </row>
    <row r="20" spans="1:7" x14ac:dyDescent="0.2">
      <c r="A20" s="33" t="s">
        <v>30</v>
      </c>
      <c r="B20" s="42">
        <v>14</v>
      </c>
      <c r="C20" s="42">
        <v>12</v>
      </c>
      <c r="D20" s="42">
        <v>8</v>
      </c>
      <c r="E20" s="42">
        <v>2</v>
      </c>
      <c r="F20" s="42">
        <v>4</v>
      </c>
      <c r="G20" s="35">
        <f t="shared" si="0"/>
        <v>40</v>
      </c>
    </row>
    <row r="21" spans="1:7" x14ac:dyDescent="0.2">
      <c r="A21" s="33" t="s">
        <v>31</v>
      </c>
      <c r="B21" s="42">
        <v>35</v>
      </c>
      <c r="C21" s="42">
        <v>30</v>
      </c>
      <c r="D21" s="42">
        <v>16</v>
      </c>
      <c r="E21" s="42">
        <v>4</v>
      </c>
      <c r="F21" s="42">
        <v>8</v>
      </c>
      <c r="G21" s="35">
        <f t="shared" si="0"/>
        <v>93</v>
      </c>
    </row>
    <row r="22" spans="1:7" x14ac:dyDescent="0.2">
      <c r="A22" s="33" t="s">
        <v>32</v>
      </c>
      <c r="B22" s="42">
        <v>21</v>
      </c>
      <c r="C22" s="42">
        <v>18</v>
      </c>
      <c r="D22" s="42">
        <v>12</v>
      </c>
      <c r="E22" s="42">
        <v>3</v>
      </c>
      <c r="F22" s="42">
        <v>6</v>
      </c>
      <c r="G22" s="35">
        <f t="shared" si="0"/>
        <v>60</v>
      </c>
    </row>
    <row r="23" spans="1:7" x14ac:dyDescent="0.2">
      <c r="A23" s="33" t="s">
        <v>33</v>
      </c>
      <c r="B23" s="42">
        <v>14</v>
      </c>
      <c r="C23" s="42">
        <v>12</v>
      </c>
      <c r="D23" s="42">
        <v>4</v>
      </c>
      <c r="E23" s="42">
        <v>2</v>
      </c>
      <c r="F23" s="42">
        <v>4</v>
      </c>
      <c r="G23" s="35">
        <f t="shared" si="0"/>
        <v>36</v>
      </c>
    </row>
    <row r="24" spans="1:7" x14ac:dyDescent="0.2">
      <c r="A24" s="33" t="s">
        <v>34</v>
      </c>
      <c r="B24" s="42">
        <v>21</v>
      </c>
      <c r="C24" s="42">
        <v>18</v>
      </c>
      <c r="D24" s="42">
        <v>12</v>
      </c>
      <c r="E24" s="42">
        <v>4</v>
      </c>
      <c r="F24" s="42">
        <v>8</v>
      </c>
      <c r="G24" s="35">
        <f t="shared" si="0"/>
        <v>63</v>
      </c>
    </row>
    <row r="25" spans="1:7" x14ac:dyDescent="0.2">
      <c r="A25" s="33" t="s">
        <v>35</v>
      </c>
      <c r="B25" s="42">
        <v>14</v>
      </c>
      <c r="C25" s="42">
        <v>12</v>
      </c>
      <c r="D25" s="42">
        <v>8</v>
      </c>
      <c r="E25" s="42">
        <v>2</v>
      </c>
      <c r="F25" s="42">
        <v>6</v>
      </c>
      <c r="G25" s="35">
        <f t="shared" si="0"/>
        <v>42</v>
      </c>
    </row>
    <row r="26" spans="1:7" x14ac:dyDescent="0.2">
      <c r="A26" s="33" t="s">
        <v>36</v>
      </c>
      <c r="B26" s="42">
        <v>14</v>
      </c>
      <c r="C26" s="42">
        <v>12</v>
      </c>
      <c r="D26" s="42">
        <v>8</v>
      </c>
      <c r="E26" s="42">
        <v>2</v>
      </c>
      <c r="F26" s="42">
        <v>4</v>
      </c>
      <c r="G26" s="35">
        <f t="shared" si="0"/>
        <v>40</v>
      </c>
    </row>
    <row r="27" spans="1:7" x14ac:dyDescent="0.2">
      <c r="A27" s="33" t="s">
        <v>37</v>
      </c>
      <c r="B27" s="42">
        <v>21</v>
      </c>
      <c r="C27" s="42">
        <v>24</v>
      </c>
      <c r="D27" s="42">
        <v>12</v>
      </c>
      <c r="E27" s="42">
        <v>4</v>
      </c>
      <c r="F27" s="42">
        <v>8</v>
      </c>
      <c r="G27" s="35">
        <f t="shared" si="0"/>
        <v>69</v>
      </c>
    </row>
    <row r="28" spans="1:7" x14ac:dyDescent="0.2">
      <c r="A28" s="33" t="s">
        <v>38</v>
      </c>
      <c r="B28" s="42">
        <v>21</v>
      </c>
      <c r="C28" s="42">
        <v>24</v>
      </c>
      <c r="D28" s="42">
        <v>12</v>
      </c>
      <c r="E28" s="42">
        <v>2</v>
      </c>
      <c r="F28" s="42">
        <v>6</v>
      </c>
      <c r="G28" s="35">
        <f t="shared" si="0"/>
        <v>65</v>
      </c>
    </row>
    <row r="29" spans="1:7" x14ac:dyDescent="0.2">
      <c r="A29" s="33" t="s">
        <v>39</v>
      </c>
      <c r="B29" s="42">
        <v>7</v>
      </c>
      <c r="C29" s="42">
        <v>6</v>
      </c>
      <c r="D29" s="42">
        <v>8</v>
      </c>
      <c r="E29" s="42">
        <v>3</v>
      </c>
      <c r="F29" s="42">
        <v>6</v>
      </c>
      <c r="G29" s="35">
        <f t="shared" si="0"/>
        <v>30</v>
      </c>
    </row>
    <row r="30" spans="1:7" x14ac:dyDescent="0.2">
      <c r="A30" s="33" t="s">
        <v>40</v>
      </c>
      <c r="B30" s="42">
        <v>14</v>
      </c>
      <c r="C30" s="42">
        <v>12</v>
      </c>
      <c r="D30" s="42">
        <v>4</v>
      </c>
      <c r="E30" s="42">
        <v>2</v>
      </c>
      <c r="F30" s="42">
        <v>6</v>
      </c>
      <c r="G30" s="35">
        <f t="shared" si="0"/>
        <v>38</v>
      </c>
    </row>
    <row r="31" spans="1:7" x14ac:dyDescent="0.2">
      <c r="A31" s="33" t="s">
        <v>41</v>
      </c>
      <c r="B31" s="42">
        <v>21</v>
      </c>
      <c r="C31" s="42">
        <v>24</v>
      </c>
      <c r="D31" s="42">
        <v>8</v>
      </c>
      <c r="E31" s="42">
        <v>3</v>
      </c>
      <c r="F31" s="42">
        <v>8</v>
      </c>
      <c r="G31" s="35">
        <f t="shared" si="0"/>
        <v>64</v>
      </c>
    </row>
    <row r="32" spans="1:7" x14ac:dyDescent="0.2">
      <c r="A32" s="33" t="s">
        <v>42</v>
      </c>
      <c r="B32" s="42">
        <v>21</v>
      </c>
      <c r="C32" s="42">
        <v>18</v>
      </c>
      <c r="D32" s="42">
        <v>12</v>
      </c>
      <c r="E32" s="42">
        <v>3</v>
      </c>
      <c r="F32" s="42">
        <v>6</v>
      </c>
      <c r="G32" s="35">
        <f t="shared" si="0"/>
        <v>60</v>
      </c>
    </row>
    <row r="33" spans="1:7" x14ac:dyDescent="0.2">
      <c r="A33" s="33" t="s">
        <v>43</v>
      </c>
      <c r="B33" s="42">
        <v>14</v>
      </c>
      <c r="C33" s="42">
        <v>18</v>
      </c>
      <c r="D33" s="42">
        <v>12</v>
      </c>
      <c r="E33" s="42">
        <v>4</v>
      </c>
      <c r="F33" s="42">
        <v>4</v>
      </c>
      <c r="G33" s="35">
        <f t="shared" si="0"/>
        <v>52</v>
      </c>
    </row>
    <row r="34" spans="1:7" x14ac:dyDescent="0.2">
      <c r="A34" s="33" t="s">
        <v>44</v>
      </c>
      <c r="B34" s="42">
        <v>14</v>
      </c>
      <c r="C34" s="42">
        <v>12</v>
      </c>
      <c r="D34" s="42">
        <v>8</v>
      </c>
      <c r="E34" s="42">
        <v>2</v>
      </c>
      <c r="F34" s="42">
        <v>4</v>
      </c>
      <c r="G34" s="35">
        <f t="shared" si="0"/>
        <v>40</v>
      </c>
    </row>
    <row r="35" spans="1:7" x14ac:dyDescent="0.2">
      <c r="A35" s="33" t="s">
        <v>45</v>
      </c>
      <c r="B35" s="42">
        <v>14</v>
      </c>
      <c r="C35" s="42">
        <v>12</v>
      </c>
      <c r="D35" s="42">
        <v>4</v>
      </c>
      <c r="E35" s="42">
        <v>1</v>
      </c>
      <c r="F35" s="42">
        <v>4</v>
      </c>
      <c r="G35" s="35">
        <f t="shared" si="0"/>
        <v>35</v>
      </c>
    </row>
    <row r="36" spans="1:7" x14ac:dyDescent="0.2">
      <c r="A36" s="33" t="s">
        <v>46</v>
      </c>
      <c r="B36" s="42">
        <v>7</v>
      </c>
      <c r="C36" s="42">
        <v>6</v>
      </c>
      <c r="D36" s="42">
        <v>4</v>
      </c>
      <c r="E36" s="42">
        <v>1</v>
      </c>
      <c r="F36" s="42">
        <v>2</v>
      </c>
      <c r="G36" s="35">
        <f t="shared" si="0"/>
        <v>20</v>
      </c>
    </row>
  </sheetData>
  <phoneticPr fontId="4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L39" sqref="L39"/>
    </sheetView>
  </sheetViews>
  <sheetFormatPr defaultRowHeight="12.75" x14ac:dyDescent="0.2"/>
  <cols>
    <col min="1" max="1" width="45.4257812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6" t="s">
        <v>9</v>
      </c>
      <c r="H3" s="2"/>
      <c r="I3" s="2"/>
      <c r="J3" s="2"/>
      <c r="K3" s="2"/>
      <c r="L3" s="2"/>
      <c r="M3" s="2"/>
      <c r="N3" s="2"/>
      <c r="O3" s="2"/>
      <c r="P3" s="2"/>
      <c r="Q3" s="2"/>
    </row>
    <row r="4" spans="1:17" x14ac:dyDescent="0.2">
      <c r="A4" s="33" t="s">
        <v>14</v>
      </c>
      <c r="B4" s="34">
        <v>31.5</v>
      </c>
      <c r="C4" s="34">
        <v>24</v>
      </c>
      <c r="D4" s="34">
        <v>16</v>
      </c>
      <c r="E4" s="34">
        <v>4</v>
      </c>
      <c r="F4" s="34">
        <v>8</v>
      </c>
      <c r="G4" s="35">
        <f t="shared" ref="G4:G36" si="0">SUM(B4:F4)</f>
        <v>83.5</v>
      </c>
    </row>
    <row r="5" spans="1:17" x14ac:dyDescent="0.2">
      <c r="A5" s="33" t="s">
        <v>15</v>
      </c>
      <c r="B5" s="34">
        <v>24.5</v>
      </c>
      <c r="C5" s="34">
        <v>21</v>
      </c>
      <c r="D5" s="34">
        <v>16</v>
      </c>
      <c r="E5" s="34">
        <v>4</v>
      </c>
      <c r="F5" s="34">
        <v>8</v>
      </c>
      <c r="G5" s="35">
        <f t="shared" si="0"/>
        <v>73.5</v>
      </c>
    </row>
    <row r="6" spans="1:17" x14ac:dyDescent="0.2">
      <c r="A6" s="33" t="s">
        <v>16</v>
      </c>
      <c r="B6" s="34">
        <v>24.5</v>
      </c>
      <c r="C6" s="34">
        <v>18</v>
      </c>
      <c r="D6" s="34">
        <v>16</v>
      </c>
      <c r="E6" s="34">
        <v>4</v>
      </c>
      <c r="F6" s="34">
        <v>8</v>
      </c>
      <c r="G6" s="35">
        <f t="shared" si="0"/>
        <v>70.5</v>
      </c>
    </row>
    <row r="7" spans="1:17" x14ac:dyDescent="0.2">
      <c r="A7" s="33" t="s">
        <v>17</v>
      </c>
      <c r="B7" s="34">
        <v>28</v>
      </c>
      <c r="C7" s="34">
        <v>24</v>
      </c>
      <c r="D7" s="34">
        <v>18</v>
      </c>
      <c r="E7" s="34">
        <v>4</v>
      </c>
      <c r="F7" s="34">
        <v>8</v>
      </c>
      <c r="G7" s="35">
        <f t="shared" si="0"/>
        <v>82</v>
      </c>
    </row>
    <row r="8" spans="1:17" x14ac:dyDescent="0.2">
      <c r="A8" s="33" t="s">
        <v>18</v>
      </c>
      <c r="B8" s="34">
        <v>31.5</v>
      </c>
      <c r="C8" s="34">
        <v>27</v>
      </c>
      <c r="D8" s="34">
        <v>18</v>
      </c>
      <c r="E8" s="34">
        <v>4</v>
      </c>
      <c r="F8" s="34">
        <v>8</v>
      </c>
      <c r="G8" s="35">
        <f t="shared" si="0"/>
        <v>88.5</v>
      </c>
    </row>
    <row r="9" spans="1:17" x14ac:dyDescent="0.2">
      <c r="A9" s="33" t="s">
        <v>19</v>
      </c>
      <c r="B9" s="34">
        <v>31.5</v>
      </c>
      <c r="C9" s="34">
        <v>27</v>
      </c>
      <c r="D9" s="34">
        <v>18</v>
      </c>
      <c r="E9" s="34">
        <v>4</v>
      </c>
      <c r="F9" s="34">
        <v>8</v>
      </c>
      <c r="G9" s="35">
        <f t="shared" si="0"/>
        <v>88.5</v>
      </c>
    </row>
    <row r="10" spans="1:17" x14ac:dyDescent="0.2">
      <c r="A10" s="33" t="s">
        <v>20</v>
      </c>
      <c r="B10" s="34">
        <v>24.5</v>
      </c>
      <c r="C10" s="34">
        <v>18</v>
      </c>
      <c r="D10" s="34">
        <v>14</v>
      </c>
      <c r="E10" s="34">
        <v>4</v>
      </c>
      <c r="F10" s="34">
        <v>8</v>
      </c>
      <c r="G10" s="35">
        <f t="shared" si="0"/>
        <v>68.5</v>
      </c>
    </row>
    <row r="11" spans="1:17" x14ac:dyDescent="0.2">
      <c r="A11" s="33" t="s">
        <v>21</v>
      </c>
      <c r="B11" s="34">
        <v>31.5</v>
      </c>
      <c r="C11" s="34">
        <v>27</v>
      </c>
      <c r="D11" s="34">
        <v>16</v>
      </c>
      <c r="E11" s="34">
        <v>4</v>
      </c>
      <c r="F11" s="34">
        <v>8</v>
      </c>
      <c r="G11" s="35">
        <f t="shared" si="0"/>
        <v>86.5</v>
      </c>
    </row>
    <row r="12" spans="1:17" x14ac:dyDescent="0.2">
      <c r="A12" s="33" t="s">
        <v>22</v>
      </c>
      <c r="B12" s="34">
        <v>28</v>
      </c>
      <c r="C12" s="34">
        <v>24</v>
      </c>
      <c r="D12" s="34">
        <v>18</v>
      </c>
      <c r="E12" s="34">
        <v>4</v>
      </c>
      <c r="F12" s="34">
        <v>8</v>
      </c>
      <c r="G12" s="35">
        <f t="shared" si="0"/>
        <v>82</v>
      </c>
    </row>
    <row r="13" spans="1:17" x14ac:dyDescent="0.2">
      <c r="A13" s="33" t="s">
        <v>23</v>
      </c>
      <c r="B13" s="34">
        <v>24.5</v>
      </c>
      <c r="C13" s="34">
        <v>21</v>
      </c>
      <c r="D13" s="34">
        <v>12</v>
      </c>
      <c r="E13" s="34">
        <v>4</v>
      </c>
      <c r="F13" s="34">
        <v>7</v>
      </c>
      <c r="G13" s="35">
        <f t="shared" si="0"/>
        <v>68.5</v>
      </c>
    </row>
    <row r="14" spans="1:17" x14ac:dyDescent="0.2">
      <c r="A14" s="33" t="s">
        <v>24</v>
      </c>
      <c r="B14" s="34">
        <v>31.5</v>
      </c>
      <c r="C14" s="34">
        <v>27</v>
      </c>
      <c r="D14" s="34">
        <v>16</v>
      </c>
      <c r="E14" s="34">
        <v>4</v>
      </c>
      <c r="F14" s="34">
        <v>8</v>
      </c>
      <c r="G14" s="35">
        <f t="shared" si="0"/>
        <v>86.5</v>
      </c>
    </row>
    <row r="15" spans="1:17" x14ac:dyDescent="0.2">
      <c r="A15" s="33" t="s">
        <v>25</v>
      </c>
      <c r="B15" s="34">
        <v>31.5</v>
      </c>
      <c r="C15" s="34">
        <v>27</v>
      </c>
      <c r="D15" s="34">
        <v>16</v>
      </c>
      <c r="E15" s="34">
        <v>4</v>
      </c>
      <c r="F15" s="34">
        <v>8</v>
      </c>
      <c r="G15" s="35">
        <f t="shared" si="0"/>
        <v>86.5</v>
      </c>
    </row>
    <row r="16" spans="1:17" x14ac:dyDescent="0.2">
      <c r="A16" s="33" t="s">
        <v>26</v>
      </c>
      <c r="B16" s="34">
        <v>31.5</v>
      </c>
      <c r="C16" s="34">
        <v>24</v>
      </c>
      <c r="D16" s="34">
        <v>18</v>
      </c>
      <c r="E16" s="34">
        <v>4</v>
      </c>
      <c r="F16" s="34">
        <v>8</v>
      </c>
      <c r="G16" s="35">
        <f t="shared" si="0"/>
        <v>85.5</v>
      </c>
    </row>
    <row r="17" spans="1:7" x14ac:dyDescent="0.2">
      <c r="A17" s="33" t="s">
        <v>27</v>
      </c>
      <c r="B17" s="34">
        <v>28</v>
      </c>
      <c r="C17" s="34">
        <v>24</v>
      </c>
      <c r="D17" s="34">
        <v>16</v>
      </c>
      <c r="E17" s="34">
        <v>4</v>
      </c>
      <c r="F17" s="34">
        <v>8</v>
      </c>
      <c r="G17" s="35">
        <f t="shared" si="0"/>
        <v>80</v>
      </c>
    </row>
    <row r="18" spans="1:7" x14ac:dyDescent="0.2">
      <c r="A18" s="33" t="s">
        <v>28</v>
      </c>
      <c r="B18" s="34">
        <v>31.5</v>
      </c>
      <c r="C18" s="34">
        <v>24</v>
      </c>
      <c r="D18" s="34">
        <v>16</v>
      </c>
      <c r="E18" s="34">
        <v>4</v>
      </c>
      <c r="F18" s="34">
        <v>8</v>
      </c>
      <c r="G18" s="35">
        <f t="shared" si="0"/>
        <v>83.5</v>
      </c>
    </row>
    <row r="19" spans="1:7" x14ac:dyDescent="0.2">
      <c r="A19" s="33" t="s">
        <v>29</v>
      </c>
      <c r="B19" s="34">
        <v>31.5</v>
      </c>
      <c r="C19" s="34">
        <v>24</v>
      </c>
      <c r="D19" s="34">
        <v>16</v>
      </c>
      <c r="E19" s="34">
        <v>4</v>
      </c>
      <c r="F19" s="34">
        <v>8</v>
      </c>
      <c r="G19" s="35">
        <f t="shared" si="0"/>
        <v>83.5</v>
      </c>
    </row>
    <row r="20" spans="1:7" x14ac:dyDescent="0.2">
      <c r="A20" s="33" t="s">
        <v>30</v>
      </c>
      <c r="B20" s="34">
        <v>21</v>
      </c>
      <c r="C20" s="34">
        <v>18</v>
      </c>
      <c r="D20" s="34">
        <v>12</v>
      </c>
      <c r="E20" s="34">
        <v>4</v>
      </c>
      <c r="F20" s="34">
        <v>6</v>
      </c>
      <c r="G20" s="35">
        <f t="shared" si="0"/>
        <v>61</v>
      </c>
    </row>
    <row r="21" spans="1:7" x14ac:dyDescent="0.2">
      <c r="A21" s="33" t="s">
        <v>31</v>
      </c>
      <c r="B21" s="34">
        <v>31.5</v>
      </c>
      <c r="C21" s="34">
        <v>24</v>
      </c>
      <c r="D21" s="34">
        <v>18</v>
      </c>
      <c r="E21" s="34">
        <v>4</v>
      </c>
      <c r="F21" s="34">
        <v>8</v>
      </c>
      <c r="G21" s="35">
        <f t="shared" si="0"/>
        <v>85.5</v>
      </c>
    </row>
    <row r="22" spans="1:7" x14ac:dyDescent="0.2">
      <c r="A22" s="33" t="s">
        <v>32</v>
      </c>
      <c r="B22" s="34">
        <v>24.5</v>
      </c>
      <c r="C22" s="34">
        <v>21</v>
      </c>
      <c r="D22" s="34">
        <v>16</v>
      </c>
      <c r="E22" s="34">
        <v>4</v>
      </c>
      <c r="F22" s="34">
        <v>8</v>
      </c>
      <c r="G22" s="35">
        <f t="shared" si="0"/>
        <v>73.5</v>
      </c>
    </row>
    <row r="23" spans="1:7" x14ac:dyDescent="0.2">
      <c r="A23" s="33" t="s">
        <v>33</v>
      </c>
      <c r="B23" s="34">
        <v>28</v>
      </c>
      <c r="C23" s="34">
        <v>27</v>
      </c>
      <c r="D23" s="34">
        <v>16</v>
      </c>
      <c r="E23" s="34">
        <v>4</v>
      </c>
      <c r="F23" s="34">
        <v>8</v>
      </c>
      <c r="G23" s="35">
        <f t="shared" si="0"/>
        <v>83</v>
      </c>
    </row>
    <row r="24" spans="1:7" x14ac:dyDescent="0.2">
      <c r="A24" s="33" t="s">
        <v>34</v>
      </c>
      <c r="B24" s="34">
        <v>24.5</v>
      </c>
      <c r="C24" s="34">
        <v>21</v>
      </c>
      <c r="D24" s="34">
        <v>14</v>
      </c>
      <c r="E24" s="34">
        <v>4</v>
      </c>
      <c r="F24" s="34">
        <v>8</v>
      </c>
      <c r="G24" s="35">
        <f t="shared" si="0"/>
        <v>71.5</v>
      </c>
    </row>
    <row r="25" spans="1:7" x14ac:dyDescent="0.2">
      <c r="A25" s="33" t="s">
        <v>35</v>
      </c>
      <c r="B25" s="34">
        <v>28</v>
      </c>
      <c r="C25" s="34">
        <v>21</v>
      </c>
      <c r="D25" s="34">
        <v>14</v>
      </c>
      <c r="E25" s="34">
        <v>4</v>
      </c>
      <c r="F25" s="34">
        <v>8</v>
      </c>
      <c r="G25" s="35">
        <f t="shared" si="0"/>
        <v>75</v>
      </c>
    </row>
    <row r="26" spans="1:7" x14ac:dyDescent="0.2">
      <c r="A26" s="33" t="s">
        <v>36</v>
      </c>
      <c r="B26" s="34">
        <v>24.5</v>
      </c>
      <c r="C26" s="34">
        <v>21</v>
      </c>
      <c r="D26" s="34">
        <v>16</v>
      </c>
      <c r="E26" s="34">
        <v>4</v>
      </c>
      <c r="F26" s="34">
        <v>8</v>
      </c>
      <c r="G26" s="35">
        <f t="shared" si="0"/>
        <v>73.5</v>
      </c>
    </row>
    <row r="27" spans="1:7" x14ac:dyDescent="0.2">
      <c r="A27" s="33" t="s">
        <v>37</v>
      </c>
      <c r="B27" s="34">
        <v>24.5</v>
      </c>
      <c r="C27" s="34">
        <v>21</v>
      </c>
      <c r="D27" s="34">
        <v>16</v>
      </c>
      <c r="E27" s="34">
        <v>4</v>
      </c>
      <c r="F27" s="34">
        <v>7</v>
      </c>
      <c r="G27" s="35">
        <f t="shared" si="0"/>
        <v>72.5</v>
      </c>
    </row>
    <row r="28" spans="1:7" x14ac:dyDescent="0.2">
      <c r="A28" s="33" t="s">
        <v>38</v>
      </c>
      <c r="B28" s="34">
        <v>28</v>
      </c>
      <c r="C28" s="34">
        <v>27</v>
      </c>
      <c r="D28" s="34">
        <v>16</v>
      </c>
      <c r="E28" s="34">
        <v>4</v>
      </c>
      <c r="F28" s="34">
        <v>7</v>
      </c>
      <c r="G28" s="35">
        <f t="shared" si="0"/>
        <v>82</v>
      </c>
    </row>
    <row r="29" spans="1:7" x14ac:dyDescent="0.2">
      <c r="A29" s="33" t="s">
        <v>39</v>
      </c>
      <c r="B29" s="34">
        <v>24.5</v>
      </c>
      <c r="C29" s="34">
        <v>24</v>
      </c>
      <c r="D29" s="34">
        <v>16</v>
      </c>
      <c r="E29" s="34">
        <v>4</v>
      </c>
      <c r="F29" s="34">
        <v>8</v>
      </c>
      <c r="G29" s="35">
        <f t="shared" si="0"/>
        <v>76.5</v>
      </c>
    </row>
    <row r="30" spans="1:7" x14ac:dyDescent="0.2">
      <c r="A30" s="33" t="s">
        <v>40</v>
      </c>
      <c r="B30" s="34">
        <v>21</v>
      </c>
      <c r="C30" s="34">
        <v>18</v>
      </c>
      <c r="D30" s="34">
        <v>14</v>
      </c>
      <c r="E30" s="34">
        <v>4</v>
      </c>
      <c r="F30" s="34">
        <v>8</v>
      </c>
      <c r="G30" s="35">
        <f t="shared" si="0"/>
        <v>65</v>
      </c>
    </row>
    <row r="31" spans="1:7" x14ac:dyDescent="0.2">
      <c r="A31" s="33" t="s">
        <v>41</v>
      </c>
      <c r="B31" s="34">
        <v>24.5</v>
      </c>
      <c r="C31" s="34">
        <v>24</v>
      </c>
      <c r="D31" s="34">
        <v>16</v>
      </c>
      <c r="E31" s="34">
        <v>4</v>
      </c>
      <c r="F31" s="34">
        <v>8</v>
      </c>
      <c r="G31" s="35">
        <f t="shared" si="0"/>
        <v>76.5</v>
      </c>
    </row>
    <row r="32" spans="1:7" x14ac:dyDescent="0.2">
      <c r="A32" s="33" t="s">
        <v>42</v>
      </c>
      <c r="B32" s="34">
        <v>24.5</v>
      </c>
      <c r="C32" s="34">
        <v>21</v>
      </c>
      <c r="D32" s="34">
        <v>18</v>
      </c>
      <c r="E32" s="34">
        <v>4</v>
      </c>
      <c r="F32" s="34">
        <v>8</v>
      </c>
      <c r="G32" s="35">
        <f t="shared" si="0"/>
        <v>75.5</v>
      </c>
    </row>
    <row r="33" spans="1:7" x14ac:dyDescent="0.2">
      <c r="A33" s="33" t="s">
        <v>43</v>
      </c>
      <c r="B33" s="34">
        <v>21</v>
      </c>
      <c r="C33" s="34">
        <v>21</v>
      </c>
      <c r="D33" s="34">
        <v>14</v>
      </c>
      <c r="E33" s="34">
        <v>4</v>
      </c>
      <c r="F33" s="34">
        <v>8</v>
      </c>
      <c r="G33" s="35">
        <f t="shared" si="0"/>
        <v>68</v>
      </c>
    </row>
    <row r="34" spans="1:7" x14ac:dyDescent="0.2">
      <c r="A34" s="33" t="s">
        <v>44</v>
      </c>
      <c r="B34" s="34">
        <v>21</v>
      </c>
      <c r="C34" s="34">
        <v>18</v>
      </c>
      <c r="D34" s="34">
        <v>12</v>
      </c>
      <c r="E34" s="34">
        <v>4</v>
      </c>
      <c r="F34" s="34">
        <v>7</v>
      </c>
      <c r="G34" s="35">
        <f t="shared" si="0"/>
        <v>62</v>
      </c>
    </row>
    <row r="35" spans="1:7" x14ac:dyDescent="0.2">
      <c r="A35" s="33" t="s">
        <v>45</v>
      </c>
      <c r="B35" s="34">
        <v>24.5</v>
      </c>
      <c r="C35" s="34">
        <v>21</v>
      </c>
      <c r="D35" s="34">
        <v>14</v>
      </c>
      <c r="E35" s="34">
        <v>4</v>
      </c>
      <c r="F35" s="34">
        <v>8</v>
      </c>
      <c r="G35" s="35">
        <f t="shared" si="0"/>
        <v>71.5</v>
      </c>
    </row>
    <row r="36" spans="1:7" x14ac:dyDescent="0.2">
      <c r="A36" s="33" t="s">
        <v>46</v>
      </c>
      <c r="B36" s="34">
        <v>24.5</v>
      </c>
      <c r="C36" s="34">
        <v>24</v>
      </c>
      <c r="D36" s="34">
        <v>16</v>
      </c>
      <c r="E36" s="34">
        <v>4</v>
      </c>
      <c r="F36" s="34">
        <v>8</v>
      </c>
      <c r="G36" s="35">
        <f t="shared" si="0"/>
        <v>76.5</v>
      </c>
    </row>
    <row r="48" spans="1:7" x14ac:dyDescent="0.2">
      <c r="E48" s="2" t="s">
        <v>8</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workbookViewId="0">
      <selection activeCell="J39" sqref="J39"/>
    </sheetView>
  </sheetViews>
  <sheetFormatPr defaultRowHeight="12.75" x14ac:dyDescent="0.2"/>
  <cols>
    <col min="1" max="1" width="45.4257812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6" t="s">
        <v>9</v>
      </c>
      <c r="H3" s="2"/>
      <c r="I3" s="2"/>
      <c r="J3" s="2"/>
      <c r="K3" s="2"/>
      <c r="L3" s="2"/>
      <c r="M3" s="2"/>
      <c r="N3" s="2"/>
      <c r="O3" s="2"/>
      <c r="P3" s="2"/>
      <c r="Q3" s="2"/>
    </row>
    <row r="4" spans="1:17" x14ac:dyDescent="0.2">
      <c r="A4" s="33" t="s">
        <v>14</v>
      </c>
      <c r="B4" s="39">
        <v>31.5</v>
      </c>
      <c r="C4" s="39">
        <v>27.599999999999998</v>
      </c>
      <c r="D4" s="39">
        <v>17.2</v>
      </c>
      <c r="E4" s="39">
        <v>4.4000000000000004</v>
      </c>
      <c r="F4" s="39">
        <v>8.4</v>
      </c>
      <c r="G4" s="35">
        <f t="shared" ref="G4:G36" si="0">SUM(B4:F4)</f>
        <v>89.100000000000009</v>
      </c>
    </row>
    <row r="5" spans="1:17" x14ac:dyDescent="0.2">
      <c r="A5" s="33" t="s">
        <v>15</v>
      </c>
      <c r="B5" s="39">
        <v>21</v>
      </c>
      <c r="C5" s="39">
        <v>18.600000000000001</v>
      </c>
      <c r="D5" s="39">
        <v>12.8</v>
      </c>
      <c r="E5" s="39">
        <v>3.3</v>
      </c>
      <c r="F5" s="39">
        <v>6</v>
      </c>
      <c r="G5" s="35">
        <f t="shared" si="0"/>
        <v>61.7</v>
      </c>
    </row>
    <row r="6" spans="1:17" x14ac:dyDescent="0.2">
      <c r="A6" s="33" t="s">
        <v>16</v>
      </c>
      <c r="B6" s="39">
        <v>21</v>
      </c>
      <c r="C6" s="39">
        <v>18</v>
      </c>
      <c r="D6" s="39">
        <v>12.4</v>
      </c>
      <c r="E6" s="39">
        <v>3.1</v>
      </c>
      <c r="F6" s="39">
        <v>6</v>
      </c>
      <c r="G6" s="35">
        <f t="shared" si="0"/>
        <v>60.5</v>
      </c>
    </row>
    <row r="7" spans="1:17" x14ac:dyDescent="0.2">
      <c r="A7" s="33" t="s">
        <v>17</v>
      </c>
      <c r="B7" s="39">
        <v>26.599999999999998</v>
      </c>
      <c r="C7" s="39">
        <v>21.6</v>
      </c>
      <c r="D7" s="39">
        <v>14.8</v>
      </c>
      <c r="E7" s="39">
        <v>3.9</v>
      </c>
      <c r="F7" s="39">
        <v>6.8</v>
      </c>
      <c r="G7" s="35">
        <f t="shared" si="0"/>
        <v>73.7</v>
      </c>
    </row>
    <row r="8" spans="1:17" x14ac:dyDescent="0.2">
      <c r="A8" s="33" t="s">
        <v>18</v>
      </c>
      <c r="B8" s="39">
        <v>27.3</v>
      </c>
      <c r="C8" s="39">
        <v>20.399999999999999</v>
      </c>
      <c r="D8" s="39">
        <v>15.2</v>
      </c>
      <c r="E8" s="39">
        <v>3.7</v>
      </c>
      <c r="F8" s="39">
        <v>6.8</v>
      </c>
      <c r="G8" s="35">
        <f t="shared" si="0"/>
        <v>73.400000000000006</v>
      </c>
    </row>
    <row r="9" spans="1:17" x14ac:dyDescent="0.2">
      <c r="A9" s="33" t="s">
        <v>19</v>
      </c>
      <c r="B9" s="39">
        <v>23.8</v>
      </c>
      <c r="C9" s="39">
        <v>20.399999999999999</v>
      </c>
      <c r="D9" s="39">
        <v>14</v>
      </c>
      <c r="E9" s="39">
        <v>3.3</v>
      </c>
      <c r="F9" s="39">
        <v>7.4</v>
      </c>
      <c r="G9" s="35">
        <f t="shared" si="0"/>
        <v>68.900000000000006</v>
      </c>
    </row>
    <row r="10" spans="1:17" x14ac:dyDescent="0.2">
      <c r="A10" s="33" t="s">
        <v>20</v>
      </c>
      <c r="B10" s="39">
        <v>21</v>
      </c>
      <c r="C10" s="39">
        <v>18</v>
      </c>
      <c r="D10" s="39">
        <v>13.2</v>
      </c>
      <c r="E10" s="39">
        <v>3.1</v>
      </c>
      <c r="F10" s="39">
        <v>6.2</v>
      </c>
      <c r="G10" s="35">
        <f t="shared" si="0"/>
        <v>61.500000000000007</v>
      </c>
    </row>
    <row r="11" spans="1:17" x14ac:dyDescent="0.2">
      <c r="A11" s="33" t="s">
        <v>21</v>
      </c>
      <c r="B11" s="39">
        <v>22.400000000000002</v>
      </c>
      <c r="C11" s="39">
        <v>18.600000000000001</v>
      </c>
      <c r="D11" s="39">
        <v>12.8</v>
      </c>
      <c r="E11" s="39">
        <v>3.3</v>
      </c>
      <c r="F11" s="39">
        <v>6</v>
      </c>
      <c r="G11" s="35">
        <f t="shared" si="0"/>
        <v>63.099999999999994</v>
      </c>
    </row>
    <row r="12" spans="1:17" x14ac:dyDescent="0.2">
      <c r="A12" s="33" t="s">
        <v>22</v>
      </c>
      <c r="B12" s="39">
        <v>25.2</v>
      </c>
      <c r="C12" s="39">
        <v>22.200000000000003</v>
      </c>
      <c r="D12" s="39">
        <v>14.4</v>
      </c>
      <c r="E12" s="39">
        <v>3.4</v>
      </c>
      <c r="F12" s="39">
        <v>6.4</v>
      </c>
      <c r="G12" s="35">
        <f t="shared" si="0"/>
        <v>71.600000000000009</v>
      </c>
    </row>
    <row r="13" spans="1:17" x14ac:dyDescent="0.2">
      <c r="A13" s="33" t="s">
        <v>23</v>
      </c>
      <c r="B13" s="39">
        <v>23.8</v>
      </c>
      <c r="C13" s="39">
        <v>19.799999999999997</v>
      </c>
      <c r="D13" s="39">
        <v>14</v>
      </c>
      <c r="E13" s="39">
        <v>3.1</v>
      </c>
      <c r="F13" s="39">
        <v>6.8</v>
      </c>
      <c r="G13" s="35">
        <f t="shared" si="0"/>
        <v>67.5</v>
      </c>
    </row>
    <row r="14" spans="1:17" x14ac:dyDescent="0.2">
      <c r="A14" s="33" t="s">
        <v>24</v>
      </c>
      <c r="B14" s="39">
        <v>26.599999999999998</v>
      </c>
      <c r="C14" s="39">
        <v>23.4</v>
      </c>
      <c r="D14" s="39">
        <v>15.2</v>
      </c>
      <c r="E14" s="39">
        <v>3.7</v>
      </c>
      <c r="F14" s="39">
        <v>7.2</v>
      </c>
      <c r="G14" s="35">
        <f t="shared" si="0"/>
        <v>76.100000000000009</v>
      </c>
    </row>
    <row r="15" spans="1:17" x14ac:dyDescent="0.2">
      <c r="A15" s="33" t="s">
        <v>25</v>
      </c>
      <c r="B15" s="39">
        <v>35</v>
      </c>
      <c r="C15" s="39">
        <v>30</v>
      </c>
      <c r="D15" s="39">
        <v>20</v>
      </c>
      <c r="E15" s="39">
        <v>5</v>
      </c>
      <c r="F15" s="39">
        <v>10</v>
      </c>
      <c r="G15" s="35">
        <f t="shared" si="0"/>
        <v>100</v>
      </c>
    </row>
    <row r="16" spans="1:17" x14ac:dyDescent="0.2">
      <c r="A16" s="33" t="s">
        <v>26</v>
      </c>
      <c r="B16" s="39">
        <v>23.8</v>
      </c>
      <c r="C16" s="39">
        <v>21.6</v>
      </c>
      <c r="D16" s="39">
        <v>14.8</v>
      </c>
      <c r="E16" s="39">
        <v>3.5</v>
      </c>
      <c r="F16" s="39">
        <v>7.2</v>
      </c>
      <c r="G16" s="35">
        <f t="shared" si="0"/>
        <v>70.900000000000006</v>
      </c>
    </row>
    <row r="17" spans="1:7" x14ac:dyDescent="0.2">
      <c r="A17" s="33" t="s">
        <v>27</v>
      </c>
      <c r="B17" s="39">
        <v>23.8</v>
      </c>
      <c r="C17" s="39">
        <v>19.799999999999997</v>
      </c>
      <c r="D17" s="39">
        <v>15.2</v>
      </c>
      <c r="E17" s="39">
        <v>3.9</v>
      </c>
      <c r="F17" s="39">
        <v>6.4</v>
      </c>
      <c r="G17" s="35">
        <f t="shared" si="0"/>
        <v>69.099999999999994</v>
      </c>
    </row>
    <row r="18" spans="1:7" x14ac:dyDescent="0.2">
      <c r="A18" s="33" t="s">
        <v>28</v>
      </c>
      <c r="B18" s="39">
        <v>21</v>
      </c>
      <c r="C18" s="39">
        <v>18</v>
      </c>
      <c r="D18" s="39">
        <v>12</v>
      </c>
      <c r="E18" s="39">
        <v>3</v>
      </c>
      <c r="F18" s="39">
        <v>6</v>
      </c>
      <c r="G18" s="35">
        <f t="shared" si="0"/>
        <v>60</v>
      </c>
    </row>
    <row r="19" spans="1:7" x14ac:dyDescent="0.2">
      <c r="A19" s="33" t="s">
        <v>29</v>
      </c>
      <c r="B19" s="39">
        <v>28.699999999999996</v>
      </c>
      <c r="C19" s="39">
        <v>25.200000000000003</v>
      </c>
      <c r="D19" s="39">
        <v>16</v>
      </c>
      <c r="E19" s="39">
        <v>4.0999999999999996</v>
      </c>
      <c r="F19" s="39">
        <v>8</v>
      </c>
      <c r="G19" s="35">
        <f t="shared" si="0"/>
        <v>82</v>
      </c>
    </row>
    <row r="20" spans="1:7" x14ac:dyDescent="0.2">
      <c r="A20" s="33" t="s">
        <v>30</v>
      </c>
      <c r="B20" s="39">
        <v>21</v>
      </c>
      <c r="C20" s="39">
        <v>18</v>
      </c>
      <c r="D20" s="39">
        <v>12</v>
      </c>
      <c r="E20" s="39">
        <v>3</v>
      </c>
      <c r="F20" s="39">
        <v>6</v>
      </c>
      <c r="G20" s="35">
        <f t="shared" si="0"/>
        <v>60</v>
      </c>
    </row>
    <row r="21" spans="1:7" x14ac:dyDescent="0.2">
      <c r="A21" s="33" t="s">
        <v>31</v>
      </c>
      <c r="B21" s="39">
        <v>22.400000000000002</v>
      </c>
      <c r="C21" s="39">
        <v>18.600000000000001</v>
      </c>
      <c r="D21" s="39">
        <v>13.6</v>
      </c>
      <c r="E21" s="39">
        <v>3.1</v>
      </c>
      <c r="F21" s="39">
        <v>7.2</v>
      </c>
      <c r="G21" s="35">
        <f t="shared" si="0"/>
        <v>64.900000000000006</v>
      </c>
    </row>
    <row r="22" spans="1:7" x14ac:dyDescent="0.2">
      <c r="A22" s="33" t="s">
        <v>32</v>
      </c>
      <c r="B22" s="39">
        <v>21.7</v>
      </c>
      <c r="C22" s="39">
        <v>18</v>
      </c>
      <c r="D22" s="39">
        <v>13.6</v>
      </c>
      <c r="E22" s="39">
        <v>3.4</v>
      </c>
      <c r="F22" s="39">
        <v>6</v>
      </c>
      <c r="G22" s="35">
        <f t="shared" si="0"/>
        <v>62.7</v>
      </c>
    </row>
    <row r="23" spans="1:7" x14ac:dyDescent="0.2">
      <c r="A23" s="33" t="s">
        <v>33</v>
      </c>
      <c r="B23" s="39">
        <v>35</v>
      </c>
      <c r="C23" s="39">
        <v>30</v>
      </c>
      <c r="D23" s="39">
        <v>20</v>
      </c>
      <c r="E23" s="39">
        <v>5</v>
      </c>
      <c r="F23" s="39">
        <v>10</v>
      </c>
      <c r="G23" s="35">
        <f t="shared" si="0"/>
        <v>100</v>
      </c>
    </row>
    <row r="24" spans="1:7" x14ac:dyDescent="0.2">
      <c r="A24" s="33" t="s">
        <v>34</v>
      </c>
      <c r="B24" s="39">
        <v>28.699999999999996</v>
      </c>
      <c r="C24" s="39">
        <v>25.200000000000003</v>
      </c>
      <c r="D24" s="39">
        <v>15.6</v>
      </c>
      <c r="E24" s="39">
        <v>3.8</v>
      </c>
      <c r="F24" s="39">
        <v>8</v>
      </c>
      <c r="G24" s="35">
        <f t="shared" si="0"/>
        <v>81.3</v>
      </c>
    </row>
    <row r="25" spans="1:7" x14ac:dyDescent="0.2">
      <c r="A25" s="33" t="s">
        <v>35</v>
      </c>
      <c r="B25" s="39">
        <v>27.3</v>
      </c>
      <c r="C25" s="39">
        <v>24</v>
      </c>
      <c r="D25" s="39">
        <v>15.6</v>
      </c>
      <c r="E25" s="39">
        <v>4.0999999999999996</v>
      </c>
      <c r="F25" s="39">
        <v>8</v>
      </c>
      <c r="G25" s="35">
        <f t="shared" si="0"/>
        <v>78.999999999999986</v>
      </c>
    </row>
    <row r="26" spans="1:7" x14ac:dyDescent="0.2">
      <c r="A26" s="33" t="s">
        <v>36</v>
      </c>
      <c r="B26" s="39">
        <v>21</v>
      </c>
      <c r="C26" s="39">
        <v>18</v>
      </c>
      <c r="D26" s="39">
        <v>12</v>
      </c>
      <c r="E26" s="39">
        <v>3</v>
      </c>
      <c r="F26" s="39">
        <v>6</v>
      </c>
      <c r="G26" s="35">
        <f t="shared" si="0"/>
        <v>60</v>
      </c>
    </row>
    <row r="27" spans="1:7" x14ac:dyDescent="0.2">
      <c r="A27" s="33" t="s">
        <v>37</v>
      </c>
      <c r="B27" s="39">
        <v>25.900000000000002</v>
      </c>
      <c r="C27" s="39">
        <v>21</v>
      </c>
      <c r="D27" s="39">
        <v>14.4</v>
      </c>
      <c r="E27" s="39">
        <v>3.5</v>
      </c>
      <c r="F27" s="39">
        <v>6.8</v>
      </c>
      <c r="G27" s="35">
        <f t="shared" si="0"/>
        <v>71.600000000000009</v>
      </c>
    </row>
    <row r="28" spans="1:7" x14ac:dyDescent="0.2">
      <c r="A28" s="33" t="s">
        <v>38</v>
      </c>
      <c r="B28" s="39">
        <v>23.8</v>
      </c>
      <c r="C28" s="39">
        <v>21</v>
      </c>
      <c r="D28" s="39">
        <v>12.4</v>
      </c>
      <c r="E28" s="39">
        <v>3.4</v>
      </c>
      <c r="F28" s="39">
        <v>7.6</v>
      </c>
      <c r="G28" s="35">
        <f t="shared" si="0"/>
        <v>68.199999999999989</v>
      </c>
    </row>
    <row r="29" spans="1:7" x14ac:dyDescent="0.2">
      <c r="A29" s="33" t="s">
        <v>39</v>
      </c>
      <c r="B29" s="39">
        <v>21.7</v>
      </c>
      <c r="C29" s="39">
        <v>19.799999999999997</v>
      </c>
      <c r="D29" s="39">
        <v>13.6</v>
      </c>
      <c r="E29" s="39">
        <v>3.1</v>
      </c>
      <c r="F29" s="39">
        <v>7</v>
      </c>
      <c r="G29" s="35">
        <f t="shared" si="0"/>
        <v>65.2</v>
      </c>
    </row>
    <row r="30" spans="1:7" x14ac:dyDescent="0.2">
      <c r="A30" s="33" t="s">
        <v>40</v>
      </c>
      <c r="B30" s="39">
        <v>21</v>
      </c>
      <c r="C30" s="39">
        <v>18</v>
      </c>
      <c r="D30" s="39">
        <v>12</v>
      </c>
      <c r="E30" s="39">
        <v>3</v>
      </c>
      <c r="F30" s="39">
        <v>6</v>
      </c>
      <c r="G30" s="35">
        <f t="shared" si="0"/>
        <v>60</v>
      </c>
    </row>
    <row r="31" spans="1:7" x14ac:dyDescent="0.2">
      <c r="A31" s="33" t="s">
        <v>41</v>
      </c>
      <c r="B31" s="39">
        <v>25.2</v>
      </c>
      <c r="C31" s="39">
        <v>20.399999999999999</v>
      </c>
      <c r="D31" s="39">
        <v>13.2</v>
      </c>
      <c r="E31" s="39">
        <v>3.5</v>
      </c>
      <c r="F31" s="39">
        <v>6.4</v>
      </c>
      <c r="G31" s="35">
        <f t="shared" si="0"/>
        <v>68.7</v>
      </c>
    </row>
    <row r="32" spans="1:7" x14ac:dyDescent="0.2">
      <c r="A32" s="33" t="s">
        <v>42</v>
      </c>
      <c r="B32" s="39">
        <v>21.7</v>
      </c>
      <c r="C32" s="39">
        <v>19.200000000000003</v>
      </c>
      <c r="D32" s="39">
        <v>13.2</v>
      </c>
      <c r="E32" s="39">
        <v>3</v>
      </c>
      <c r="F32" s="39">
        <v>7.2</v>
      </c>
      <c r="G32" s="35">
        <f t="shared" si="0"/>
        <v>64.300000000000011</v>
      </c>
    </row>
    <row r="33" spans="1:7" x14ac:dyDescent="0.2">
      <c r="A33" s="33" t="s">
        <v>43</v>
      </c>
      <c r="B33" s="39">
        <v>23.8</v>
      </c>
      <c r="C33" s="39">
        <v>18</v>
      </c>
      <c r="D33" s="39">
        <v>12.8</v>
      </c>
      <c r="E33" s="39">
        <v>3.4</v>
      </c>
      <c r="F33" s="39">
        <v>7</v>
      </c>
      <c r="G33" s="35">
        <f t="shared" si="0"/>
        <v>65</v>
      </c>
    </row>
    <row r="34" spans="1:7" x14ac:dyDescent="0.2">
      <c r="A34" s="33" t="s">
        <v>44</v>
      </c>
      <c r="B34" s="39">
        <v>35</v>
      </c>
      <c r="C34" s="39">
        <v>30</v>
      </c>
      <c r="D34" s="39">
        <v>20</v>
      </c>
      <c r="E34" s="39">
        <v>5</v>
      </c>
      <c r="F34" s="39">
        <v>10</v>
      </c>
      <c r="G34" s="35">
        <f t="shared" si="0"/>
        <v>100</v>
      </c>
    </row>
    <row r="35" spans="1:7" x14ac:dyDescent="0.2">
      <c r="A35" s="33" t="s">
        <v>45</v>
      </c>
      <c r="B35" s="39">
        <v>28</v>
      </c>
      <c r="C35" s="39">
        <v>24</v>
      </c>
      <c r="D35" s="39">
        <v>16</v>
      </c>
      <c r="E35" s="39">
        <v>4</v>
      </c>
      <c r="F35" s="39">
        <v>8</v>
      </c>
      <c r="G35" s="35">
        <f t="shared" si="0"/>
        <v>80</v>
      </c>
    </row>
    <row r="36" spans="1:7" x14ac:dyDescent="0.2">
      <c r="A36" s="33" t="s">
        <v>46</v>
      </c>
      <c r="B36" s="39">
        <v>29.400000000000002</v>
      </c>
      <c r="C36" s="39">
        <v>25.799999999999997</v>
      </c>
      <c r="D36" s="39">
        <v>16.399999999999999</v>
      </c>
      <c r="E36" s="39">
        <v>4</v>
      </c>
      <c r="F36" s="39">
        <v>8</v>
      </c>
      <c r="G36" s="35">
        <f t="shared" si="0"/>
        <v>83.6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6"/>
  <sheetViews>
    <sheetView workbookViewId="0">
      <selection activeCell="B4" sqref="B4:F36"/>
    </sheetView>
  </sheetViews>
  <sheetFormatPr defaultRowHeight="12.75" x14ac:dyDescent="0.2"/>
  <cols>
    <col min="1" max="1" width="45.4257812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6" t="s">
        <v>9</v>
      </c>
      <c r="H3" s="2"/>
      <c r="I3" s="2"/>
      <c r="J3" s="2"/>
      <c r="K3" s="2"/>
      <c r="L3" s="2"/>
      <c r="M3" s="2"/>
      <c r="N3" s="2"/>
      <c r="O3" s="2"/>
      <c r="P3" s="2"/>
      <c r="Q3" s="2"/>
    </row>
    <row r="4" spans="1:17" x14ac:dyDescent="0.2">
      <c r="A4" s="33" t="s">
        <v>14</v>
      </c>
      <c r="B4" s="40">
        <v>21</v>
      </c>
      <c r="C4" s="40">
        <v>18</v>
      </c>
      <c r="D4" s="40">
        <v>12</v>
      </c>
      <c r="E4" s="40">
        <v>3</v>
      </c>
      <c r="F4" s="40">
        <v>6</v>
      </c>
      <c r="G4" s="35">
        <f t="shared" ref="G4:G36" si="0">SUM(B4:F4)</f>
        <v>60</v>
      </c>
    </row>
    <row r="5" spans="1:17" x14ac:dyDescent="0.2">
      <c r="A5" s="33" t="s">
        <v>15</v>
      </c>
      <c r="B5" s="40">
        <v>24.5</v>
      </c>
      <c r="C5" s="40">
        <v>21</v>
      </c>
      <c r="D5" s="40">
        <v>12</v>
      </c>
      <c r="E5" s="40">
        <v>3</v>
      </c>
      <c r="F5" s="40">
        <v>6</v>
      </c>
      <c r="G5" s="35">
        <f t="shared" si="0"/>
        <v>66.5</v>
      </c>
    </row>
    <row r="6" spans="1:17" x14ac:dyDescent="0.2">
      <c r="A6" s="33" t="s">
        <v>16</v>
      </c>
      <c r="B6" s="40">
        <v>21</v>
      </c>
      <c r="C6" s="40">
        <v>18</v>
      </c>
      <c r="D6" s="40">
        <v>12</v>
      </c>
      <c r="E6" s="40">
        <v>3</v>
      </c>
      <c r="F6" s="40">
        <v>6</v>
      </c>
      <c r="G6" s="35">
        <f t="shared" si="0"/>
        <v>60</v>
      </c>
    </row>
    <row r="7" spans="1:17" x14ac:dyDescent="0.2">
      <c r="A7" s="33" t="s">
        <v>17</v>
      </c>
      <c r="B7" s="40">
        <v>24.5</v>
      </c>
      <c r="C7" s="40">
        <v>21</v>
      </c>
      <c r="D7" s="40">
        <v>14</v>
      </c>
      <c r="E7" s="40">
        <v>3</v>
      </c>
      <c r="F7" s="40">
        <v>6</v>
      </c>
      <c r="G7" s="35">
        <f t="shared" si="0"/>
        <v>68.5</v>
      </c>
    </row>
    <row r="8" spans="1:17" x14ac:dyDescent="0.2">
      <c r="A8" s="33" t="s">
        <v>18</v>
      </c>
      <c r="B8" s="40">
        <v>21</v>
      </c>
      <c r="C8" s="40">
        <v>18</v>
      </c>
      <c r="D8" s="40">
        <v>12</v>
      </c>
      <c r="E8" s="40">
        <v>3</v>
      </c>
      <c r="F8" s="40">
        <v>6</v>
      </c>
      <c r="G8" s="35">
        <f t="shared" si="0"/>
        <v>60</v>
      </c>
    </row>
    <row r="9" spans="1:17" x14ac:dyDescent="0.2">
      <c r="A9" s="33" t="s">
        <v>19</v>
      </c>
      <c r="B9" s="40">
        <v>35</v>
      </c>
      <c r="C9" s="40">
        <v>30</v>
      </c>
      <c r="D9" s="40">
        <v>20</v>
      </c>
      <c r="E9" s="40">
        <v>3</v>
      </c>
      <c r="F9" s="40">
        <v>6</v>
      </c>
      <c r="G9" s="35">
        <f t="shared" si="0"/>
        <v>94</v>
      </c>
    </row>
    <row r="10" spans="1:17" x14ac:dyDescent="0.2">
      <c r="A10" s="33" t="s">
        <v>20</v>
      </c>
      <c r="B10" s="40">
        <v>24.5</v>
      </c>
      <c r="C10" s="40">
        <v>18</v>
      </c>
      <c r="D10" s="40">
        <v>12</v>
      </c>
      <c r="E10" s="40">
        <v>3</v>
      </c>
      <c r="F10" s="40">
        <v>6</v>
      </c>
      <c r="G10" s="35">
        <f t="shared" si="0"/>
        <v>63.5</v>
      </c>
    </row>
    <row r="11" spans="1:17" x14ac:dyDescent="0.2">
      <c r="A11" s="33" t="s">
        <v>21</v>
      </c>
      <c r="B11" s="40">
        <v>35</v>
      </c>
      <c r="C11" s="40">
        <v>27</v>
      </c>
      <c r="D11" s="40">
        <v>20</v>
      </c>
      <c r="E11" s="40">
        <v>3</v>
      </c>
      <c r="F11" s="40">
        <v>6</v>
      </c>
      <c r="G11" s="35">
        <f t="shared" si="0"/>
        <v>91</v>
      </c>
    </row>
    <row r="12" spans="1:17" x14ac:dyDescent="0.2">
      <c r="A12" s="33" t="s">
        <v>22</v>
      </c>
      <c r="B12" s="40">
        <v>24.5</v>
      </c>
      <c r="C12" s="40">
        <v>18</v>
      </c>
      <c r="D12" s="40">
        <v>12</v>
      </c>
      <c r="E12" s="40">
        <v>3</v>
      </c>
      <c r="F12" s="40">
        <v>6</v>
      </c>
      <c r="G12" s="35">
        <f t="shared" si="0"/>
        <v>63.5</v>
      </c>
    </row>
    <row r="13" spans="1:17" x14ac:dyDescent="0.2">
      <c r="A13" s="33" t="s">
        <v>23</v>
      </c>
      <c r="B13" s="40">
        <v>21</v>
      </c>
      <c r="C13" s="40">
        <v>18</v>
      </c>
      <c r="D13" s="40">
        <v>12</v>
      </c>
      <c r="E13" s="40">
        <v>3</v>
      </c>
      <c r="F13" s="40">
        <v>6</v>
      </c>
      <c r="G13" s="35">
        <f t="shared" si="0"/>
        <v>60</v>
      </c>
    </row>
    <row r="14" spans="1:17" x14ac:dyDescent="0.2">
      <c r="A14" s="33" t="s">
        <v>24</v>
      </c>
      <c r="B14" s="40">
        <v>24.5</v>
      </c>
      <c r="C14" s="40">
        <v>21</v>
      </c>
      <c r="D14" s="40">
        <v>14</v>
      </c>
      <c r="E14" s="40">
        <v>3</v>
      </c>
      <c r="F14" s="40">
        <v>6</v>
      </c>
      <c r="G14" s="35">
        <f t="shared" si="0"/>
        <v>68.5</v>
      </c>
    </row>
    <row r="15" spans="1:17" x14ac:dyDescent="0.2">
      <c r="A15" s="33" t="s">
        <v>25</v>
      </c>
      <c r="B15" s="40">
        <v>21</v>
      </c>
      <c r="C15" s="40">
        <v>18</v>
      </c>
      <c r="D15" s="40">
        <v>12</v>
      </c>
      <c r="E15" s="40">
        <v>3</v>
      </c>
      <c r="F15" s="40">
        <v>6</v>
      </c>
      <c r="G15" s="35">
        <f t="shared" si="0"/>
        <v>60</v>
      </c>
    </row>
    <row r="16" spans="1:17" x14ac:dyDescent="0.2">
      <c r="A16" s="33" t="s">
        <v>26</v>
      </c>
      <c r="B16" s="40">
        <v>21</v>
      </c>
      <c r="C16" s="40">
        <v>27</v>
      </c>
      <c r="D16" s="40">
        <v>16</v>
      </c>
      <c r="E16" s="40">
        <v>3</v>
      </c>
      <c r="F16" s="40">
        <v>6</v>
      </c>
      <c r="G16" s="35">
        <f t="shared" si="0"/>
        <v>73</v>
      </c>
    </row>
    <row r="17" spans="1:7" x14ac:dyDescent="0.2">
      <c r="A17" s="33" t="s">
        <v>27</v>
      </c>
      <c r="B17" s="40">
        <v>24.5</v>
      </c>
      <c r="C17" s="40">
        <v>18</v>
      </c>
      <c r="D17" s="40">
        <v>12</v>
      </c>
      <c r="E17" s="40">
        <v>3</v>
      </c>
      <c r="F17" s="40">
        <v>6</v>
      </c>
      <c r="G17" s="35">
        <f t="shared" si="0"/>
        <v>63.5</v>
      </c>
    </row>
    <row r="18" spans="1:7" x14ac:dyDescent="0.2">
      <c r="A18" s="33" t="s">
        <v>28</v>
      </c>
      <c r="B18" s="40">
        <v>35</v>
      </c>
      <c r="C18" s="40">
        <v>30</v>
      </c>
      <c r="D18" s="40">
        <v>18</v>
      </c>
      <c r="E18" s="40">
        <v>3</v>
      </c>
      <c r="F18" s="40">
        <v>6</v>
      </c>
      <c r="G18" s="35">
        <f t="shared" si="0"/>
        <v>92</v>
      </c>
    </row>
    <row r="19" spans="1:7" x14ac:dyDescent="0.2">
      <c r="A19" s="33" t="s">
        <v>29</v>
      </c>
      <c r="B19" s="40">
        <v>35</v>
      </c>
      <c r="C19" s="40">
        <v>30</v>
      </c>
      <c r="D19" s="40">
        <v>20</v>
      </c>
      <c r="E19" s="40">
        <v>3</v>
      </c>
      <c r="F19" s="40">
        <v>6</v>
      </c>
      <c r="G19" s="35">
        <f t="shared" si="0"/>
        <v>94</v>
      </c>
    </row>
    <row r="20" spans="1:7" x14ac:dyDescent="0.2">
      <c r="A20" s="33" t="s">
        <v>30</v>
      </c>
      <c r="B20" s="40">
        <v>21</v>
      </c>
      <c r="C20" s="40">
        <v>18</v>
      </c>
      <c r="D20" s="40">
        <v>12</v>
      </c>
      <c r="E20" s="40">
        <v>3</v>
      </c>
      <c r="F20" s="40">
        <v>6</v>
      </c>
      <c r="G20" s="35">
        <f t="shared" si="0"/>
        <v>60</v>
      </c>
    </row>
    <row r="21" spans="1:7" x14ac:dyDescent="0.2">
      <c r="A21" s="33" t="s">
        <v>31</v>
      </c>
      <c r="B21" s="40">
        <v>35</v>
      </c>
      <c r="C21" s="40">
        <v>30</v>
      </c>
      <c r="D21" s="40">
        <v>18</v>
      </c>
      <c r="E21" s="40">
        <v>3</v>
      </c>
      <c r="F21" s="40">
        <v>6</v>
      </c>
      <c r="G21" s="35">
        <f t="shared" si="0"/>
        <v>92</v>
      </c>
    </row>
    <row r="22" spans="1:7" x14ac:dyDescent="0.2">
      <c r="A22" s="33" t="s">
        <v>32</v>
      </c>
      <c r="B22" s="40">
        <v>24.5</v>
      </c>
      <c r="C22" s="40">
        <v>18</v>
      </c>
      <c r="D22" s="40">
        <v>14</v>
      </c>
      <c r="E22" s="40">
        <v>3</v>
      </c>
      <c r="F22" s="40">
        <v>6</v>
      </c>
      <c r="G22" s="35">
        <f t="shared" si="0"/>
        <v>65.5</v>
      </c>
    </row>
    <row r="23" spans="1:7" x14ac:dyDescent="0.2">
      <c r="A23" s="33" t="s">
        <v>33</v>
      </c>
      <c r="B23" s="40">
        <v>21</v>
      </c>
      <c r="C23" s="40">
        <v>18</v>
      </c>
      <c r="D23" s="40">
        <v>12</v>
      </c>
      <c r="E23" s="40">
        <v>3</v>
      </c>
      <c r="F23" s="40">
        <v>6</v>
      </c>
      <c r="G23" s="35">
        <f t="shared" si="0"/>
        <v>60</v>
      </c>
    </row>
    <row r="24" spans="1:7" x14ac:dyDescent="0.2">
      <c r="A24" s="33" t="s">
        <v>34</v>
      </c>
      <c r="B24" s="40">
        <v>21</v>
      </c>
      <c r="C24" s="40">
        <v>18</v>
      </c>
      <c r="D24" s="40">
        <v>12</v>
      </c>
      <c r="E24" s="40">
        <v>3</v>
      </c>
      <c r="F24" s="40">
        <v>6</v>
      </c>
      <c r="G24" s="35">
        <f t="shared" si="0"/>
        <v>60</v>
      </c>
    </row>
    <row r="25" spans="1:7" x14ac:dyDescent="0.2">
      <c r="A25" s="33" t="s">
        <v>35</v>
      </c>
      <c r="B25" s="40">
        <v>35</v>
      </c>
      <c r="C25" s="40">
        <v>30</v>
      </c>
      <c r="D25" s="40">
        <v>18</v>
      </c>
      <c r="E25" s="40">
        <v>3</v>
      </c>
      <c r="F25" s="40">
        <v>6</v>
      </c>
      <c r="G25" s="35">
        <f t="shared" si="0"/>
        <v>92</v>
      </c>
    </row>
    <row r="26" spans="1:7" x14ac:dyDescent="0.2">
      <c r="A26" s="33" t="s">
        <v>36</v>
      </c>
      <c r="B26" s="40">
        <v>28</v>
      </c>
      <c r="C26" s="40">
        <v>24</v>
      </c>
      <c r="D26" s="40">
        <v>16</v>
      </c>
      <c r="E26" s="40">
        <v>3</v>
      </c>
      <c r="F26" s="40">
        <v>6</v>
      </c>
      <c r="G26" s="35">
        <f t="shared" si="0"/>
        <v>77</v>
      </c>
    </row>
    <row r="27" spans="1:7" x14ac:dyDescent="0.2">
      <c r="A27" s="33" t="s">
        <v>37</v>
      </c>
      <c r="B27" s="40">
        <v>21</v>
      </c>
      <c r="C27" s="40">
        <v>18</v>
      </c>
      <c r="D27" s="40">
        <v>12</v>
      </c>
      <c r="E27" s="40">
        <v>3</v>
      </c>
      <c r="F27" s="40">
        <v>6</v>
      </c>
      <c r="G27" s="35">
        <f t="shared" si="0"/>
        <v>60</v>
      </c>
    </row>
    <row r="28" spans="1:7" x14ac:dyDescent="0.2">
      <c r="A28" s="33" t="s">
        <v>38</v>
      </c>
      <c r="B28" s="40">
        <v>28</v>
      </c>
      <c r="C28" s="40">
        <v>24</v>
      </c>
      <c r="D28" s="40">
        <v>16</v>
      </c>
      <c r="E28" s="40">
        <v>3</v>
      </c>
      <c r="F28" s="40">
        <v>6</v>
      </c>
      <c r="G28" s="35">
        <f t="shared" si="0"/>
        <v>77</v>
      </c>
    </row>
    <row r="29" spans="1:7" x14ac:dyDescent="0.2">
      <c r="A29" s="33" t="s">
        <v>39</v>
      </c>
      <c r="B29" s="40">
        <v>35</v>
      </c>
      <c r="C29" s="40">
        <v>30</v>
      </c>
      <c r="D29" s="40">
        <v>20</v>
      </c>
      <c r="E29" s="40">
        <v>3</v>
      </c>
      <c r="F29" s="40">
        <v>6</v>
      </c>
      <c r="G29" s="35">
        <f t="shared" si="0"/>
        <v>94</v>
      </c>
    </row>
    <row r="30" spans="1:7" x14ac:dyDescent="0.2">
      <c r="A30" s="33" t="s">
        <v>40</v>
      </c>
      <c r="B30" s="40">
        <v>28</v>
      </c>
      <c r="C30" s="40">
        <v>24</v>
      </c>
      <c r="D30" s="40">
        <v>16</v>
      </c>
      <c r="E30" s="40">
        <v>3</v>
      </c>
      <c r="F30" s="40">
        <v>6</v>
      </c>
      <c r="G30" s="35">
        <f t="shared" si="0"/>
        <v>77</v>
      </c>
    </row>
    <row r="31" spans="1:7" x14ac:dyDescent="0.2">
      <c r="A31" s="33" t="s">
        <v>41</v>
      </c>
      <c r="B31" s="40">
        <v>28</v>
      </c>
      <c r="C31" s="40">
        <v>24</v>
      </c>
      <c r="D31" s="40">
        <v>16</v>
      </c>
      <c r="E31" s="40">
        <v>3</v>
      </c>
      <c r="F31" s="40">
        <v>6</v>
      </c>
      <c r="G31" s="35">
        <f t="shared" si="0"/>
        <v>77</v>
      </c>
    </row>
    <row r="32" spans="1:7" x14ac:dyDescent="0.2">
      <c r="A32" s="33" t="s">
        <v>42</v>
      </c>
      <c r="B32" s="40">
        <v>21</v>
      </c>
      <c r="C32" s="40">
        <v>18</v>
      </c>
      <c r="D32" s="40">
        <v>12</v>
      </c>
      <c r="E32" s="40">
        <v>3</v>
      </c>
      <c r="F32" s="40">
        <v>6</v>
      </c>
      <c r="G32" s="35">
        <f t="shared" si="0"/>
        <v>60</v>
      </c>
    </row>
    <row r="33" spans="1:7" x14ac:dyDescent="0.2">
      <c r="A33" s="33" t="s">
        <v>43</v>
      </c>
      <c r="B33" s="40">
        <v>31.5</v>
      </c>
      <c r="C33" s="40">
        <v>27</v>
      </c>
      <c r="D33" s="40">
        <v>18</v>
      </c>
      <c r="E33" s="40">
        <v>3</v>
      </c>
      <c r="F33" s="40">
        <v>6</v>
      </c>
      <c r="G33" s="35">
        <f t="shared" si="0"/>
        <v>85.5</v>
      </c>
    </row>
    <row r="34" spans="1:7" x14ac:dyDescent="0.2">
      <c r="A34" s="33" t="s">
        <v>44</v>
      </c>
      <c r="B34" s="40">
        <v>28</v>
      </c>
      <c r="C34" s="40">
        <v>24</v>
      </c>
      <c r="D34" s="40">
        <v>16</v>
      </c>
      <c r="E34" s="40">
        <v>3</v>
      </c>
      <c r="F34" s="40">
        <v>6</v>
      </c>
      <c r="G34" s="35">
        <f t="shared" si="0"/>
        <v>77</v>
      </c>
    </row>
    <row r="35" spans="1:7" x14ac:dyDescent="0.2">
      <c r="A35" s="33" t="s">
        <v>45</v>
      </c>
      <c r="B35" s="40">
        <v>35</v>
      </c>
      <c r="C35" s="40">
        <v>24</v>
      </c>
      <c r="D35" s="40">
        <v>20</v>
      </c>
      <c r="E35" s="40">
        <v>3</v>
      </c>
      <c r="F35" s="40">
        <v>6</v>
      </c>
      <c r="G35" s="35">
        <f t="shared" si="0"/>
        <v>88</v>
      </c>
    </row>
    <row r="36" spans="1:7" x14ac:dyDescent="0.2">
      <c r="A36" s="33" t="s">
        <v>46</v>
      </c>
      <c r="B36" s="40">
        <v>31.5</v>
      </c>
      <c r="C36" s="40">
        <v>30</v>
      </c>
      <c r="D36" s="40">
        <v>20</v>
      </c>
      <c r="E36" s="40">
        <v>3</v>
      </c>
      <c r="F36" s="40">
        <v>6</v>
      </c>
      <c r="G36" s="35">
        <f t="shared" si="0"/>
        <v>90.5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workbookViewId="0">
      <selection activeCell="B4" sqref="B4:F36"/>
    </sheetView>
  </sheetViews>
  <sheetFormatPr defaultRowHeight="12.75" x14ac:dyDescent="0.2"/>
  <cols>
    <col min="1" max="1" width="45.4257812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6" t="s">
        <v>9</v>
      </c>
      <c r="H3" s="2"/>
      <c r="I3" s="2"/>
      <c r="J3" s="2"/>
      <c r="K3" s="2"/>
      <c r="L3" s="2"/>
      <c r="M3" s="2"/>
      <c r="N3" s="2"/>
      <c r="O3" s="2"/>
      <c r="P3" s="2"/>
      <c r="Q3" s="2"/>
    </row>
    <row r="4" spans="1:17" x14ac:dyDescent="0.2">
      <c r="A4" s="33" t="s">
        <v>14</v>
      </c>
      <c r="B4" s="41">
        <v>7</v>
      </c>
      <c r="C4" s="41">
        <v>6</v>
      </c>
      <c r="D4" s="41">
        <v>4</v>
      </c>
      <c r="E4" s="41">
        <v>1</v>
      </c>
      <c r="F4" s="41">
        <v>2</v>
      </c>
      <c r="G4" s="35">
        <f t="shared" ref="G4:G36" si="0">SUM(B4:F4)</f>
        <v>20</v>
      </c>
    </row>
    <row r="5" spans="1:17" x14ac:dyDescent="0.2">
      <c r="A5" s="33" t="s">
        <v>15</v>
      </c>
      <c r="B5" s="41">
        <v>25.2</v>
      </c>
      <c r="C5" s="41">
        <v>24</v>
      </c>
      <c r="D5" s="41">
        <v>14.8</v>
      </c>
      <c r="E5" s="41">
        <v>3.9</v>
      </c>
      <c r="F5" s="41">
        <v>8</v>
      </c>
      <c r="G5" s="35">
        <f t="shared" si="0"/>
        <v>75.900000000000006</v>
      </c>
    </row>
    <row r="6" spans="1:17" x14ac:dyDescent="0.2">
      <c r="A6" s="33" t="s">
        <v>16</v>
      </c>
      <c r="B6" s="41">
        <v>28</v>
      </c>
      <c r="C6" s="41">
        <v>22.799999999999997</v>
      </c>
      <c r="D6" s="41">
        <v>12.8</v>
      </c>
      <c r="E6" s="41">
        <v>5</v>
      </c>
      <c r="F6" s="41">
        <v>8</v>
      </c>
      <c r="G6" s="35">
        <f t="shared" si="0"/>
        <v>76.599999999999994</v>
      </c>
    </row>
    <row r="7" spans="1:17" x14ac:dyDescent="0.2">
      <c r="A7" s="33" t="s">
        <v>17</v>
      </c>
      <c r="B7" s="41">
        <v>25.900000000000002</v>
      </c>
      <c r="C7" s="41">
        <v>22.200000000000003</v>
      </c>
      <c r="D7" s="41">
        <v>18</v>
      </c>
      <c r="E7" s="41">
        <v>5</v>
      </c>
      <c r="F7" s="41">
        <v>0</v>
      </c>
      <c r="G7" s="35">
        <f t="shared" si="0"/>
        <v>71.100000000000009</v>
      </c>
    </row>
    <row r="8" spans="1:17" x14ac:dyDescent="0.2">
      <c r="A8" s="33" t="s">
        <v>18</v>
      </c>
      <c r="B8" s="41">
        <v>25.900000000000002</v>
      </c>
      <c r="C8" s="41">
        <v>24</v>
      </c>
      <c r="D8" s="41">
        <v>18</v>
      </c>
      <c r="E8" s="41">
        <v>3</v>
      </c>
      <c r="F8" s="41">
        <v>7.8</v>
      </c>
      <c r="G8" s="35">
        <f t="shared" si="0"/>
        <v>78.7</v>
      </c>
    </row>
    <row r="9" spans="1:17" x14ac:dyDescent="0.2">
      <c r="A9" s="33" t="s">
        <v>19</v>
      </c>
      <c r="B9" s="41">
        <v>26.599999999999998</v>
      </c>
      <c r="C9" s="41">
        <v>19.200000000000003</v>
      </c>
      <c r="D9" s="41">
        <v>15.2</v>
      </c>
      <c r="E9" s="41">
        <v>5</v>
      </c>
      <c r="F9" s="41">
        <v>9</v>
      </c>
      <c r="G9" s="35">
        <f t="shared" si="0"/>
        <v>75</v>
      </c>
    </row>
    <row r="10" spans="1:17" x14ac:dyDescent="0.2">
      <c r="A10" s="33" t="s">
        <v>20</v>
      </c>
      <c r="B10" s="41">
        <v>28</v>
      </c>
      <c r="C10" s="41">
        <v>27</v>
      </c>
      <c r="D10" s="41">
        <v>16</v>
      </c>
      <c r="E10" s="41">
        <v>3.6</v>
      </c>
      <c r="F10" s="41">
        <v>8</v>
      </c>
      <c r="G10" s="35">
        <f t="shared" si="0"/>
        <v>82.6</v>
      </c>
    </row>
    <row r="11" spans="1:17" x14ac:dyDescent="0.2">
      <c r="A11" s="33" t="s">
        <v>21</v>
      </c>
      <c r="B11" s="41">
        <v>28</v>
      </c>
      <c r="C11" s="41">
        <v>27</v>
      </c>
      <c r="D11" s="41">
        <v>16</v>
      </c>
      <c r="E11" s="41">
        <v>4</v>
      </c>
      <c r="F11" s="41">
        <v>7</v>
      </c>
      <c r="G11" s="35">
        <f t="shared" si="0"/>
        <v>82</v>
      </c>
    </row>
    <row r="12" spans="1:17" x14ac:dyDescent="0.2">
      <c r="A12" s="33" t="s">
        <v>22</v>
      </c>
      <c r="B12" s="41">
        <v>21</v>
      </c>
      <c r="C12" s="41">
        <v>18</v>
      </c>
      <c r="D12" s="41">
        <v>16</v>
      </c>
      <c r="E12" s="41">
        <v>4</v>
      </c>
      <c r="F12" s="41">
        <v>7.2</v>
      </c>
      <c r="G12" s="35">
        <f t="shared" si="0"/>
        <v>66.2</v>
      </c>
    </row>
    <row r="13" spans="1:17" x14ac:dyDescent="0.2">
      <c r="A13" s="33" t="s">
        <v>23</v>
      </c>
      <c r="B13" s="41">
        <v>21</v>
      </c>
      <c r="C13" s="41">
        <v>24</v>
      </c>
      <c r="D13" s="41">
        <v>14.8</v>
      </c>
      <c r="E13" s="41">
        <v>3.9</v>
      </c>
      <c r="F13" s="41">
        <v>8</v>
      </c>
      <c r="G13" s="35">
        <f t="shared" si="0"/>
        <v>71.699999999999989</v>
      </c>
    </row>
    <row r="14" spans="1:17" x14ac:dyDescent="0.2">
      <c r="A14" s="33" t="s">
        <v>24</v>
      </c>
      <c r="B14" s="41">
        <v>25.2</v>
      </c>
      <c r="C14" s="41">
        <v>22.200000000000003</v>
      </c>
      <c r="D14" s="41">
        <v>14.8</v>
      </c>
      <c r="E14" s="41">
        <v>3.7</v>
      </c>
      <c r="F14" s="41">
        <v>7.4</v>
      </c>
      <c r="G14" s="35">
        <f t="shared" si="0"/>
        <v>73.300000000000011</v>
      </c>
    </row>
    <row r="15" spans="1:17" x14ac:dyDescent="0.2">
      <c r="A15" s="33" t="s">
        <v>25</v>
      </c>
      <c r="B15" s="41">
        <v>27.3</v>
      </c>
      <c r="C15" s="41">
        <v>21</v>
      </c>
      <c r="D15" s="41">
        <v>14.8</v>
      </c>
      <c r="E15" s="41">
        <v>3.3</v>
      </c>
      <c r="F15" s="41">
        <v>8</v>
      </c>
      <c r="G15" s="35">
        <f t="shared" si="0"/>
        <v>74.399999999999991</v>
      </c>
    </row>
    <row r="16" spans="1:17" x14ac:dyDescent="0.2">
      <c r="A16" s="33" t="s">
        <v>26</v>
      </c>
      <c r="B16" s="41">
        <v>35</v>
      </c>
      <c r="C16" s="41">
        <v>30</v>
      </c>
      <c r="D16" s="41">
        <v>15.6</v>
      </c>
      <c r="E16" s="41">
        <v>5</v>
      </c>
      <c r="F16" s="41">
        <v>10</v>
      </c>
      <c r="G16" s="35">
        <f t="shared" si="0"/>
        <v>95.6</v>
      </c>
    </row>
    <row r="17" spans="1:7" x14ac:dyDescent="0.2">
      <c r="A17" s="33" t="s">
        <v>27</v>
      </c>
      <c r="B17" s="41">
        <v>35</v>
      </c>
      <c r="C17" s="41">
        <v>30</v>
      </c>
      <c r="D17" s="41">
        <v>18</v>
      </c>
      <c r="E17" s="41">
        <v>5</v>
      </c>
      <c r="F17" s="41">
        <v>10</v>
      </c>
      <c r="G17" s="35">
        <f t="shared" si="0"/>
        <v>98</v>
      </c>
    </row>
    <row r="18" spans="1:7" x14ac:dyDescent="0.2">
      <c r="A18" s="33" t="s">
        <v>28</v>
      </c>
      <c r="B18" s="41">
        <v>21</v>
      </c>
      <c r="C18" s="41">
        <v>18</v>
      </c>
      <c r="D18" s="41">
        <v>16</v>
      </c>
      <c r="E18" s="41">
        <v>3</v>
      </c>
      <c r="F18" s="41">
        <v>4</v>
      </c>
      <c r="G18" s="35">
        <f t="shared" si="0"/>
        <v>62</v>
      </c>
    </row>
    <row r="19" spans="1:7" x14ac:dyDescent="0.2">
      <c r="A19" s="33" t="s">
        <v>29</v>
      </c>
      <c r="B19" s="41">
        <v>35</v>
      </c>
      <c r="C19" s="41">
        <v>30</v>
      </c>
      <c r="D19" s="41">
        <v>14</v>
      </c>
      <c r="E19" s="41">
        <v>3.6</v>
      </c>
      <c r="F19" s="41">
        <v>10</v>
      </c>
      <c r="G19" s="35">
        <f t="shared" si="0"/>
        <v>92.6</v>
      </c>
    </row>
    <row r="20" spans="1:7" x14ac:dyDescent="0.2">
      <c r="A20" s="33" t="s">
        <v>30</v>
      </c>
      <c r="B20" s="41">
        <v>25.2</v>
      </c>
      <c r="C20" s="41">
        <v>22.799999999999997</v>
      </c>
      <c r="D20" s="41">
        <v>15.6</v>
      </c>
      <c r="E20" s="41">
        <v>3.5</v>
      </c>
      <c r="F20" s="41">
        <v>7.4</v>
      </c>
      <c r="G20" s="35">
        <f t="shared" si="0"/>
        <v>74.5</v>
      </c>
    </row>
    <row r="21" spans="1:7" x14ac:dyDescent="0.2">
      <c r="A21" s="33" t="s">
        <v>31</v>
      </c>
      <c r="B21" s="41">
        <v>28</v>
      </c>
      <c r="C21" s="41">
        <v>24</v>
      </c>
      <c r="D21" s="41">
        <v>14.8</v>
      </c>
      <c r="E21" s="41">
        <v>4</v>
      </c>
      <c r="F21" s="41">
        <v>8</v>
      </c>
      <c r="G21" s="35">
        <f t="shared" si="0"/>
        <v>78.8</v>
      </c>
    </row>
    <row r="22" spans="1:7" x14ac:dyDescent="0.2">
      <c r="A22" s="33" t="s">
        <v>32</v>
      </c>
      <c r="B22" s="41">
        <v>25.900000000000002</v>
      </c>
      <c r="C22" s="41">
        <v>21.6</v>
      </c>
      <c r="D22" s="41">
        <v>12.8</v>
      </c>
      <c r="E22" s="41">
        <v>4.5</v>
      </c>
      <c r="F22" s="41">
        <v>7.2</v>
      </c>
      <c r="G22" s="35">
        <f t="shared" si="0"/>
        <v>72</v>
      </c>
    </row>
    <row r="23" spans="1:7" x14ac:dyDescent="0.2">
      <c r="A23" s="33" t="s">
        <v>33</v>
      </c>
      <c r="B23" s="41">
        <v>24.5</v>
      </c>
      <c r="C23" s="41">
        <v>21.6</v>
      </c>
      <c r="D23" s="41">
        <v>18</v>
      </c>
      <c r="E23" s="41">
        <v>4.5</v>
      </c>
      <c r="F23" s="41">
        <v>8</v>
      </c>
      <c r="G23" s="35">
        <f t="shared" si="0"/>
        <v>76.599999999999994</v>
      </c>
    </row>
    <row r="24" spans="1:7" x14ac:dyDescent="0.2">
      <c r="A24" s="33" t="s">
        <v>34</v>
      </c>
      <c r="B24" s="41">
        <v>27.3</v>
      </c>
      <c r="C24" s="41">
        <v>24</v>
      </c>
      <c r="D24" s="41">
        <v>18</v>
      </c>
      <c r="E24" s="41">
        <v>4</v>
      </c>
      <c r="F24" s="41">
        <v>8</v>
      </c>
      <c r="G24" s="35">
        <f t="shared" si="0"/>
        <v>81.3</v>
      </c>
    </row>
    <row r="25" spans="1:7" x14ac:dyDescent="0.2">
      <c r="A25" s="33" t="s">
        <v>35</v>
      </c>
      <c r="B25" s="41">
        <v>28</v>
      </c>
      <c r="C25" s="41">
        <v>24.599999999999998</v>
      </c>
      <c r="D25" s="41">
        <v>16.8</v>
      </c>
      <c r="E25" s="41">
        <v>4.5</v>
      </c>
      <c r="F25" s="41">
        <v>9</v>
      </c>
      <c r="G25" s="35">
        <f t="shared" si="0"/>
        <v>82.899999999999991</v>
      </c>
    </row>
    <row r="26" spans="1:7" x14ac:dyDescent="0.2">
      <c r="A26" s="33" t="s">
        <v>36</v>
      </c>
      <c r="B26" s="41">
        <v>28</v>
      </c>
      <c r="C26" s="41">
        <v>21.6</v>
      </c>
      <c r="D26" s="41">
        <v>14.8</v>
      </c>
      <c r="E26" s="41">
        <v>3.9</v>
      </c>
      <c r="F26" s="41">
        <v>7.4</v>
      </c>
      <c r="G26" s="35">
        <f t="shared" si="0"/>
        <v>75.700000000000017</v>
      </c>
    </row>
    <row r="27" spans="1:7" x14ac:dyDescent="0.2">
      <c r="A27" s="33" t="s">
        <v>37</v>
      </c>
      <c r="B27" s="41">
        <v>28</v>
      </c>
      <c r="C27" s="41">
        <v>24</v>
      </c>
      <c r="D27" s="41">
        <v>16</v>
      </c>
      <c r="E27" s="41">
        <v>4.5</v>
      </c>
      <c r="F27" s="41">
        <v>7.4</v>
      </c>
      <c r="G27" s="35">
        <f t="shared" si="0"/>
        <v>79.900000000000006</v>
      </c>
    </row>
    <row r="28" spans="1:7" x14ac:dyDescent="0.2">
      <c r="A28" s="33" t="s">
        <v>38</v>
      </c>
      <c r="B28" s="41">
        <v>27.3</v>
      </c>
      <c r="C28" s="41">
        <v>24</v>
      </c>
      <c r="D28" s="41">
        <v>15.6</v>
      </c>
      <c r="E28" s="41">
        <v>4</v>
      </c>
      <c r="F28" s="41">
        <v>7.2</v>
      </c>
      <c r="G28" s="35">
        <f t="shared" si="0"/>
        <v>78.099999999999994</v>
      </c>
    </row>
    <row r="29" spans="1:7" x14ac:dyDescent="0.2">
      <c r="A29" s="33" t="s">
        <v>39</v>
      </c>
      <c r="B29" s="41">
        <v>31.5</v>
      </c>
      <c r="C29" s="41">
        <v>24</v>
      </c>
      <c r="D29" s="41">
        <v>16</v>
      </c>
      <c r="E29" s="41">
        <v>3.5</v>
      </c>
      <c r="F29" s="41">
        <v>10</v>
      </c>
      <c r="G29" s="35">
        <f t="shared" si="0"/>
        <v>85</v>
      </c>
    </row>
    <row r="30" spans="1:7" x14ac:dyDescent="0.2">
      <c r="A30" s="33" t="s">
        <v>40</v>
      </c>
      <c r="B30" s="41">
        <v>28</v>
      </c>
      <c r="C30" s="41">
        <v>25.799999999999997</v>
      </c>
      <c r="D30" s="41">
        <v>17.2</v>
      </c>
      <c r="E30" s="41">
        <v>4.3</v>
      </c>
      <c r="F30" s="41">
        <v>8</v>
      </c>
      <c r="G30" s="35">
        <f t="shared" si="0"/>
        <v>83.3</v>
      </c>
    </row>
    <row r="31" spans="1:7" x14ac:dyDescent="0.2">
      <c r="A31" s="33" t="s">
        <v>41</v>
      </c>
      <c r="B31" s="41">
        <v>24.5</v>
      </c>
      <c r="C31" s="41">
        <v>23.4</v>
      </c>
      <c r="D31" s="41">
        <v>16</v>
      </c>
      <c r="E31" s="41">
        <v>4.3</v>
      </c>
      <c r="F31" s="41">
        <v>7.8</v>
      </c>
      <c r="G31" s="35">
        <f t="shared" si="0"/>
        <v>76</v>
      </c>
    </row>
    <row r="32" spans="1:7" x14ac:dyDescent="0.2">
      <c r="A32" s="33" t="s">
        <v>42</v>
      </c>
      <c r="B32" s="41">
        <v>21</v>
      </c>
      <c r="C32" s="41">
        <v>21.6</v>
      </c>
      <c r="D32" s="41">
        <v>14.8</v>
      </c>
      <c r="E32" s="41">
        <v>3.6</v>
      </c>
      <c r="F32" s="41">
        <v>6.4</v>
      </c>
      <c r="G32" s="35">
        <f t="shared" si="0"/>
        <v>67.400000000000006</v>
      </c>
    </row>
    <row r="33" spans="1:7" x14ac:dyDescent="0.2">
      <c r="A33" s="33" t="s">
        <v>43</v>
      </c>
      <c r="B33" s="41">
        <v>28</v>
      </c>
      <c r="C33" s="41">
        <v>24</v>
      </c>
      <c r="D33" s="41">
        <v>16</v>
      </c>
      <c r="E33" s="41">
        <v>3.6</v>
      </c>
      <c r="F33" s="41">
        <v>9</v>
      </c>
      <c r="G33" s="35">
        <f t="shared" si="0"/>
        <v>80.599999999999994</v>
      </c>
    </row>
    <row r="34" spans="1:7" x14ac:dyDescent="0.2">
      <c r="A34" s="33" t="s">
        <v>44</v>
      </c>
      <c r="B34" s="41">
        <v>22.400000000000002</v>
      </c>
      <c r="C34" s="41">
        <v>21.6</v>
      </c>
      <c r="D34" s="41">
        <v>14.8</v>
      </c>
      <c r="E34" s="41">
        <v>3.7</v>
      </c>
      <c r="F34" s="41">
        <v>9</v>
      </c>
      <c r="G34" s="35">
        <f t="shared" si="0"/>
        <v>71.5</v>
      </c>
    </row>
    <row r="35" spans="1:7" x14ac:dyDescent="0.2">
      <c r="A35" s="33" t="s">
        <v>45</v>
      </c>
      <c r="B35" s="41">
        <v>31.5</v>
      </c>
      <c r="C35" s="41">
        <v>24</v>
      </c>
      <c r="D35" s="41">
        <v>14.8</v>
      </c>
      <c r="E35" s="41">
        <v>4</v>
      </c>
      <c r="F35" s="41">
        <v>8</v>
      </c>
      <c r="G35" s="35">
        <f t="shared" si="0"/>
        <v>82.3</v>
      </c>
    </row>
    <row r="36" spans="1:7" x14ac:dyDescent="0.2">
      <c r="A36" s="33" t="s">
        <v>46</v>
      </c>
      <c r="B36" s="41">
        <v>31.5</v>
      </c>
      <c r="C36" s="41">
        <v>24</v>
      </c>
      <c r="D36" s="41">
        <v>16</v>
      </c>
      <c r="E36" s="41">
        <v>3.6</v>
      </c>
      <c r="F36" s="41">
        <v>8</v>
      </c>
      <c r="G36" s="35">
        <f t="shared" si="0"/>
        <v>83.1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35FF7-78F2-44D7-AC76-1DEA996A59D6}">
  <dimension ref="A1:Q36"/>
  <sheetViews>
    <sheetView workbookViewId="0">
      <selection activeCell="I48" sqref="I48"/>
    </sheetView>
  </sheetViews>
  <sheetFormatPr defaultRowHeight="12.75" x14ac:dyDescent="0.2"/>
  <cols>
    <col min="1" max="1" width="45.4257812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7"/>
      <c r="B3" s="5" t="s">
        <v>1</v>
      </c>
      <c r="C3" s="5" t="s">
        <v>2</v>
      </c>
      <c r="D3" s="5" t="s">
        <v>3</v>
      </c>
      <c r="E3" s="5" t="s">
        <v>4</v>
      </c>
      <c r="F3" s="5" t="s">
        <v>5</v>
      </c>
      <c r="G3" s="6" t="s">
        <v>9</v>
      </c>
      <c r="H3" s="2"/>
      <c r="I3" s="2"/>
      <c r="J3" s="2"/>
      <c r="K3" s="2"/>
      <c r="L3" s="2"/>
      <c r="M3" s="2"/>
      <c r="N3" s="2"/>
      <c r="O3" s="2"/>
      <c r="P3" s="2"/>
      <c r="Q3" s="2"/>
    </row>
    <row r="4" spans="1:17" x14ac:dyDescent="0.2">
      <c r="A4" s="33" t="s">
        <v>14</v>
      </c>
      <c r="B4" s="39">
        <v>21</v>
      </c>
      <c r="C4" s="39">
        <v>30</v>
      </c>
      <c r="D4" s="39">
        <v>8</v>
      </c>
      <c r="E4" s="39">
        <v>4</v>
      </c>
      <c r="F4" s="39">
        <v>8</v>
      </c>
      <c r="G4" s="35">
        <f t="shared" ref="G4:G36" si="0">SUM(B4:F4)</f>
        <v>71</v>
      </c>
    </row>
    <row r="5" spans="1:17" x14ac:dyDescent="0.2">
      <c r="A5" s="33" t="s">
        <v>15</v>
      </c>
      <c r="B5" s="39">
        <v>28</v>
      </c>
      <c r="C5" s="39">
        <v>24</v>
      </c>
      <c r="D5" s="39">
        <v>12</v>
      </c>
      <c r="E5" s="39">
        <v>4</v>
      </c>
      <c r="F5" s="39">
        <v>8</v>
      </c>
      <c r="G5" s="35">
        <f t="shared" si="0"/>
        <v>76</v>
      </c>
    </row>
    <row r="6" spans="1:17" x14ac:dyDescent="0.2">
      <c r="A6" s="33" t="s">
        <v>16</v>
      </c>
      <c r="B6" s="39">
        <v>35</v>
      </c>
      <c r="C6" s="39">
        <v>30</v>
      </c>
      <c r="D6" s="39">
        <v>18</v>
      </c>
      <c r="E6" s="39">
        <v>4</v>
      </c>
      <c r="F6" s="39">
        <v>8</v>
      </c>
      <c r="G6" s="35">
        <f t="shared" si="0"/>
        <v>95</v>
      </c>
    </row>
    <row r="7" spans="1:17" x14ac:dyDescent="0.2">
      <c r="A7" s="33" t="s">
        <v>17</v>
      </c>
      <c r="B7" s="39">
        <v>28</v>
      </c>
      <c r="C7" s="39">
        <v>24</v>
      </c>
      <c r="D7" s="39">
        <v>12</v>
      </c>
      <c r="E7" s="39">
        <v>4.5</v>
      </c>
      <c r="F7" s="39">
        <v>8</v>
      </c>
      <c r="G7" s="35">
        <f t="shared" si="0"/>
        <v>76.5</v>
      </c>
    </row>
    <row r="8" spans="1:17" x14ac:dyDescent="0.2">
      <c r="A8" s="33" t="s">
        <v>18</v>
      </c>
      <c r="B8" s="39">
        <v>35</v>
      </c>
      <c r="C8" s="39">
        <v>30</v>
      </c>
      <c r="D8" s="39">
        <v>20</v>
      </c>
      <c r="E8" s="39">
        <v>5</v>
      </c>
      <c r="F8" s="39">
        <v>8</v>
      </c>
      <c r="G8" s="35">
        <f t="shared" si="0"/>
        <v>98</v>
      </c>
    </row>
    <row r="9" spans="1:17" x14ac:dyDescent="0.2">
      <c r="A9" s="33" t="s">
        <v>19</v>
      </c>
      <c r="B9" s="39">
        <v>35</v>
      </c>
      <c r="C9" s="39">
        <v>30</v>
      </c>
      <c r="D9" s="39">
        <v>18</v>
      </c>
      <c r="E9" s="39">
        <v>4.5</v>
      </c>
      <c r="F9" s="39">
        <v>8</v>
      </c>
      <c r="G9" s="35">
        <f t="shared" si="0"/>
        <v>95.5</v>
      </c>
    </row>
    <row r="10" spans="1:17" x14ac:dyDescent="0.2">
      <c r="A10" s="33" t="s">
        <v>20</v>
      </c>
      <c r="B10" s="39">
        <v>28</v>
      </c>
      <c r="C10" s="39">
        <v>27</v>
      </c>
      <c r="D10" s="39">
        <v>16</v>
      </c>
      <c r="E10" s="39">
        <v>4</v>
      </c>
      <c r="F10" s="39">
        <v>8</v>
      </c>
      <c r="G10" s="35">
        <f t="shared" si="0"/>
        <v>83</v>
      </c>
    </row>
    <row r="11" spans="1:17" x14ac:dyDescent="0.2">
      <c r="A11" s="33" t="s">
        <v>21</v>
      </c>
      <c r="B11" s="39">
        <v>28</v>
      </c>
      <c r="C11" s="39">
        <v>21</v>
      </c>
      <c r="D11" s="39">
        <v>14</v>
      </c>
      <c r="E11" s="39">
        <v>4.5</v>
      </c>
      <c r="F11" s="39">
        <v>8</v>
      </c>
      <c r="G11" s="35">
        <f t="shared" si="0"/>
        <v>75.5</v>
      </c>
    </row>
    <row r="12" spans="1:17" x14ac:dyDescent="0.2">
      <c r="A12" s="33" t="s">
        <v>22</v>
      </c>
      <c r="B12" s="39">
        <v>31.5</v>
      </c>
      <c r="C12" s="39">
        <v>24</v>
      </c>
      <c r="D12" s="39">
        <v>14</v>
      </c>
      <c r="E12" s="39">
        <v>3</v>
      </c>
      <c r="F12" s="39">
        <v>8</v>
      </c>
      <c r="G12" s="35">
        <f t="shared" si="0"/>
        <v>80.5</v>
      </c>
    </row>
    <row r="13" spans="1:17" x14ac:dyDescent="0.2">
      <c r="A13" s="33" t="s">
        <v>23</v>
      </c>
      <c r="B13" s="39">
        <v>28</v>
      </c>
      <c r="C13" s="39">
        <v>18</v>
      </c>
      <c r="D13" s="39">
        <v>14</v>
      </c>
      <c r="E13" s="39">
        <v>3</v>
      </c>
      <c r="F13" s="39">
        <v>8</v>
      </c>
      <c r="G13" s="35">
        <f t="shared" si="0"/>
        <v>71</v>
      </c>
    </row>
    <row r="14" spans="1:17" x14ac:dyDescent="0.2">
      <c r="A14" s="33" t="s">
        <v>24</v>
      </c>
      <c r="B14" s="39">
        <v>35</v>
      </c>
      <c r="C14" s="39">
        <v>30</v>
      </c>
      <c r="D14" s="39">
        <v>20</v>
      </c>
      <c r="E14" s="39">
        <v>5</v>
      </c>
      <c r="F14" s="39">
        <v>10</v>
      </c>
      <c r="G14" s="35">
        <f t="shared" si="0"/>
        <v>100</v>
      </c>
    </row>
    <row r="15" spans="1:17" x14ac:dyDescent="0.2">
      <c r="A15" s="33" t="s">
        <v>25</v>
      </c>
      <c r="B15" s="39">
        <v>35</v>
      </c>
      <c r="C15" s="39">
        <v>30</v>
      </c>
      <c r="D15" s="39">
        <v>18</v>
      </c>
      <c r="E15" s="39">
        <v>5</v>
      </c>
      <c r="F15" s="39">
        <v>10</v>
      </c>
      <c r="G15" s="35">
        <f t="shared" si="0"/>
        <v>98</v>
      </c>
    </row>
    <row r="16" spans="1:17" x14ac:dyDescent="0.2">
      <c r="A16" s="33" t="s">
        <v>26</v>
      </c>
      <c r="B16" s="39">
        <v>31.5</v>
      </c>
      <c r="C16" s="39">
        <v>30</v>
      </c>
      <c r="D16" s="39">
        <v>18</v>
      </c>
      <c r="E16" s="39">
        <v>5</v>
      </c>
      <c r="F16" s="39">
        <v>8</v>
      </c>
      <c r="G16" s="35">
        <f t="shared" si="0"/>
        <v>92.5</v>
      </c>
    </row>
    <row r="17" spans="1:7" x14ac:dyDescent="0.2">
      <c r="A17" s="33" t="s">
        <v>27</v>
      </c>
      <c r="B17" s="39">
        <v>28</v>
      </c>
      <c r="C17" s="39">
        <v>27</v>
      </c>
      <c r="D17" s="39">
        <v>16</v>
      </c>
      <c r="E17" s="39">
        <v>4.5</v>
      </c>
      <c r="F17" s="39">
        <v>8</v>
      </c>
      <c r="G17" s="35">
        <f t="shared" si="0"/>
        <v>83.5</v>
      </c>
    </row>
    <row r="18" spans="1:7" x14ac:dyDescent="0.2">
      <c r="A18" s="33" t="s">
        <v>28</v>
      </c>
      <c r="B18" s="39">
        <v>28</v>
      </c>
      <c r="C18" s="39">
        <v>18</v>
      </c>
      <c r="D18" s="39">
        <v>12</v>
      </c>
      <c r="E18" s="39">
        <v>4</v>
      </c>
      <c r="F18" s="39">
        <v>8</v>
      </c>
      <c r="G18" s="35">
        <f t="shared" si="0"/>
        <v>70</v>
      </c>
    </row>
    <row r="19" spans="1:7" x14ac:dyDescent="0.2">
      <c r="A19" s="33" t="s">
        <v>29</v>
      </c>
      <c r="B19" s="39">
        <v>35</v>
      </c>
      <c r="C19" s="39">
        <v>30</v>
      </c>
      <c r="D19" s="39">
        <v>20</v>
      </c>
      <c r="E19" s="39">
        <v>5</v>
      </c>
      <c r="F19" s="39">
        <v>10</v>
      </c>
      <c r="G19" s="35">
        <f t="shared" si="0"/>
        <v>100</v>
      </c>
    </row>
    <row r="20" spans="1:7" x14ac:dyDescent="0.2">
      <c r="A20" s="33" t="s">
        <v>30</v>
      </c>
      <c r="B20" s="39">
        <v>28</v>
      </c>
      <c r="C20" s="39">
        <v>18</v>
      </c>
      <c r="D20" s="39">
        <v>14</v>
      </c>
      <c r="E20" s="39">
        <v>4</v>
      </c>
      <c r="F20" s="39">
        <v>8</v>
      </c>
      <c r="G20" s="35">
        <f t="shared" si="0"/>
        <v>72</v>
      </c>
    </row>
    <row r="21" spans="1:7" x14ac:dyDescent="0.2">
      <c r="A21" s="33" t="s">
        <v>31</v>
      </c>
      <c r="B21" s="39">
        <v>35</v>
      </c>
      <c r="C21" s="39">
        <v>30</v>
      </c>
      <c r="D21" s="39">
        <v>20</v>
      </c>
      <c r="E21" s="39">
        <v>5</v>
      </c>
      <c r="F21" s="39">
        <v>10</v>
      </c>
      <c r="G21" s="35">
        <f t="shared" si="0"/>
        <v>100</v>
      </c>
    </row>
    <row r="22" spans="1:7" x14ac:dyDescent="0.2">
      <c r="A22" s="33" t="s">
        <v>32</v>
      </c>
      <c r="B22" s="39">
        <v>28</v>
      </c>
      <c r="C22" s="39">
        <v>24</v>
      </c>
      <c r="D22" s="39">
        <v>14</v>
      </c>
      <c r="E22" s="39">
        <v>4</v>
      </c>
      <c r="F22" s="39">
        <v>8</v>
      </c>
      <c r="G22" s="35">
        <f t="shared" si="0"/>
        <v>78</v>
      </c>
    </row>
    <row r="23" spans="1:7" x14ac:dyDescent="0.2">
      <c r="A23" s="33" t="s">
        <v>33</v>
      </c>
      <c r="B23" s="39">
        <v>28</v>
      </c>
      <c r="C23" s="39">
        <v>21</v>
      </c>
      <c r="D23" s="39">
        <v>8</v>
      </c>
      <c r="E23" s="39">
        <v>4</v>
      </c>
      <c r="F23" s="39">
        <v>8</v>
      </c>
      <c r="G23" s="35">
        <f t="shared" si="0"/>
        <v>69</v>
      </c>
    </row>
    <row r="24" spans="1:7" x14ac:dyDescent="0.2">
      <c r="A24" s="33" t="s">
        <v>34</v>
      </c>
      <c r="B24" s="39">
        <v>35</v>
      </c>
      <c r="C24" s="39">
        <v>27</v>
      </c>
      <c r="D24" s="39">
        <v>16</v>
      </c>
      <c r="E24" s="39">
        <v>4</v>
      </c>
      <c r="F24" s="39">
        <v>8</v>
      </c>
      <c r="G24" s="35">
        <f t="shared" si="0"/>
        <v>90</v>
      </c>
    </row>
    <row r="25" spans="1:7" x14ac:dyDescent="0.2">
      <c r="A25" s="33" t="s">
        <v>35</v>
      </c>
      <c r="B25" s="39">
        <v>35</v>
      </c>
      <c r="C25" s="39">
        <v>30</v>
      </c>
      <c r="D25" s="39">
        <v>20</v>
      </c>
      <c r="E25" s="39">
        <v>5</v>
      </c>
      <c r="F25" s="39">
        <v>10</v>
      </c>
      <c r="G25" s="35">
        <f t="shared" si="0"/>
        <v>100</v>
      </c>
    </row>
    <row r="26" spans="1:7" x14ac:dyDescent="0.2">
      <c r="A26" s="33" t="s">
        <v>36</v>
      </c>
      <c r="B26" s="39">
        <v>35</v>
      </c>
      <c r="C26" s="39">
        <v>30</v>
      </c>
      <c r="D26" s="39">
        <v>20</v>
      </c>
      <c r="E26" s="39">
        <v>5</v>
      </c>
      <c r="F26" s="39">
        <v>10</v>
      </c>
      <c r="G26" s="35">
        <f t="shared" si="0"/>
        <v>100</v>
      </c>
    </row>
    <row r="27" spans="1:7" x14ac:dyDescent="0.2">
      <c r="A27" s="33" t="s">
        <v>37</v>
      </c>
      <c r="B27" s="39">
        <v>35</v>
      </c>
      <c r="C27" s="39">
        <v>24</v>
      </c>
      <c r="D27" s="39">
        <v>14</v>
      </c>
      <c r="E27" s="39">
        <v>4</v>
      </c>
      <c r="F27" s="39">
        <v>8</v>
      </c>
      <c r="G27" s="35">
        <f t="shared" si="0"/>
        <v>85</v>
      </c>
    </row>
    <row r="28" spans="1:7" x14ac:dyDescent="0.2">
      <c r="A28" s="33" t="s">
        <v>38</v>
      </c>
      <c r="B28" s="39">
        <v>28</v>
      </c>
      <c r="C28" s="39">
        <v>30</v>
      </c>
      <c r="D28" s="39">
        <v>18</v>
      </c>
      <c r="E28" s="39">
        <v>5</v>
      </c>
      <c r="F28" s="39">
        <v>9</v>
      </c>
      <c r="G28" s="35">
        <f t="shared" si="0"/>
        <v>90</v>
      </c>
    </row>
    <row r="29" spans="1:7" x14ac:dyDescent="0.2">
      <c r="A29" s="33" t="s">
        <v>39</v>
      </c>
      <c r="B29" s="39">
        <v>35</v>
      </c>
      <c r="C29" s="39">
        <v>30</v>
      </c>
      <c r="D29" s="39">
        <v>18</v>
      </c>
      <c r="E29" s="39">
        <v>5</v>
      </c>
      <c r="F29" s="39">
        <v>10</v>
      </c>
      <c r="G29" s="35">
        <f t="shared" si="0"/>
        <v>98</v>
      </c>
    </row>
    <row r="30" spans="1:7" x14ac:dyDescent="0.2">
      <c r="A30" s="33" t="s">
        <v>40</v>
      </c>
      <c r="B30" s="39">
        <v>35</v>
      </c>
      <c r="C30" s="39">
        <v>21</v>
      </c>
      <c r="D30" s="39">
        <v>16</v>
      </c>
      <c r="E30" s="39">
        <v>4.5</v>
      </c>
      <c r="F30" s="39">
        <v>10</v>
      </c>
      <c r="G30" s="35">
        <f t="shared" si="0"/>
        <v>86.5</v>
      </c>
    </row>
    <row r="31" spans="1:7" x14ac:dyDescent="0.2">
      <c r="A31" s="33" t="s">
        <v>41</v>
      </c>
      <c r="B31" s="39">
        <v>28</v>
      </c>
      <c r="C31" s="39">
        <v>27</v>
      </c>
      <c r="D31" s="39">
        <v>16</v>
      </c>
      <c r="E31" s="39">
        <v>4</v>
      </c>
      <c r="F31" s="39">
        <v>8</v>
      </c>
      <c r="G31" s="35">
        <f t="shared" si="0"/>
        <v>83</v>
      </c>
    </row>
    <row r="32" spans="1:7" x14ac:dyDescent="0.2">
      <c r="A32" s="33" t="s">
        <v>42</v>
      </c>
      <c r="B32" s="39">
        <v>35</v>
      </c>
      <c r="C32" s="39">
        <v>30</v>
      </c>
      <c r="D32" s="39">
        <v>20</v>
      </c>
      <c r="E32" s="39">
        <v>5</v>
      </c>
      <c r="F32" s="39">
        <v>10</v>
      </c>
      <c r="G32" s="35">
        <f t="shared" si="0"/>
        <v>100</v>
      </c>
    </row>
    <row r="33" spans="1:7" x14ac:dyDescent="0.2">
      <c r="A33" s="33" t="s">
        <v>43</v>
      </c>
      <c r="B33" s="39">
        <v>28</v>
      </c>
      <c r="C33" s="39">
        <v>27</v>
      </c>
      <c r="D33" s="39">
        <v>16</v>
      </c>
      <c r="E33" s="39">
        <v>4</v>
      </c>
      <c r="F33" s="39">
        <v>10</v>
      </c>
      <c r="G33" s="35">
        <f t="shared" si="0"/>
        <v>85</v>
      </c>
    </row>
    <row r="34" spans="1:7" x14ac:dyDescent="0.2">
      <c r="A34" s="33" t="s">
        <v>44</v>
      </c>
      <c r="B34" s="39">
        <v>28</v>
      </c>
      <c r="C34" s="39">
        <v>27</v>
      </c>
      <c r="D34" s="39">
        <v>16</v>
      </c>
      <c r="E34" s="39">
        <v>4</v>
      </c>
      <c r="F34" s="39">
        <v>9</v>
      </c>
      <c r="G34" s="35">
        <f t="shared" si="0"/>
        <v>84</v>
      </c>
    </row>
    <row r="35" spans="1:7" x14ac:dyDescent="0.2">
      <c r="A35" s="33" t="s">
        <v>45</v>
      </c>
      <c r="B35" s="39">
        <v>31.5</v>
      </c>
      <c r="C35" s="39">
        <v>30</v>
      </c>
      <c r="D35" s="39">
        <v>16</v>
      </c>
      <c r="E35" s="39">
        <v>4</v>
      </c>
      <c r="F35" s="39">
        <v>8</v>
      </c>
      <c r="G35" s="35">
        <f t="shared" si="0"/>
        <v>89.5</v>
      </c>
    </row>
    <row r="36" spans="1:7" x14ac:dyDescent="0.2">
      <c r="A36" s="33" t="s">
        <v>46</v>
      </c>
      <c r="B36" s="39">
        <v>35</v>
      </c>
      <c r="C36" s="39">
        <v>30</v>
      </c>
      <c r="D36" s="39">
        <v>20</v>
      </c>
      <c r="E36" s="39">
        <v>5</v>
      </c>
      <c r="F36" s="39">
        <v>10</v>
      </c>
      <c r="G36" s="35">
        <f t="shared" si="0"/>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9"/>
  <sheetViews>
    <sheetView topLeftCell="A3" zoomScale="85" zoomScaleNormal="85" workbookViewId="0">
      <selection activeCell="P32" sqref="P32"/>
    </sheetView>
  </sheetViews>
  <sheetFormatPr defaultColWidth="9.140625" defaultRowHeight="15" x14ac:dyDescent="0.2"/>
  <cols>
    <col min="1" max="1" width="55.42578125" style="10" bestFit="1" customWidth="1"/>
    <col min="2" max="3" width="7" style="10" bestFit="1" customWidth="1"/>
    <col min="4" max="4" width="8.5703125" style="10" bestFit="1" customWidth="1"/>
    <col min="5" max="6" width="7" style="10" bestFit="1" customWidth="1"/>
    <col min="7" max="7" width="8.5703125" style="10" bestFit="1" customWidth="1"/>
    <col min="8" max="9" width="8.7109375" style="10" customWidth="1"/>
    <col min="10" max="10" width="7.140625" style="10" customWidth="1"/>
    <col min="11" max="12" width="5.140625" style="10" customWidth="1"/>
    <col min="13" max="13" width="16.42578125" style="10" customWidth="1"/>
    <col min="14" max="16384" width="9.140625" style="10"/>
  </cols>
  <sheetData>
    <row r="1" spans="1:13" ht="15.75" x14ac:dyDescent="0.25">
      <c r="A1" s="8" t="s">
        <v>6</v>
      </c>
      <c r="B1" s="9"/>
      <c r="C1" s="8"/>
      <c r="D1" s="8"/>
      <c r="E1" s="8"/>
      <c r="F1" s="8"/>
      <c r="G1" s="8"/>
      <c r="H1" s="8"/>
      <c r="I1" s="8"/>
      <c r="J1" s="8"/>
      <c r="K1" s="8"/>
      <c r="L1" s="8"/>
      <c r="M1" s="8"/>
    </row>
    <row r="2" spans="1:13" ht="6" customHeight="1" x14ac:dyDescent="0.25">
      <c r="A2" s="8"/>
      <c r="B2" s="9"/>
      <c r="C2" s="8"/>
      <c r="D2" s="8"/>
      <c r="E2" s="8"/>
      <c r="F2" s="8"/>
      <c r="G2" s="8"/>
      <c r="H2" s="8"/>
      <c r="I2" s="8"/>
      <c r="J2" s="8"/>
      <c r="K2" s="8"/>
      <c r="L2" s="8"/>
      <c r="M2" s="8"/>
    </row>
    <row r="3" spans="1:13" ht="15.75" x14ac:dyDescent="0.25">
      <c r="A3" s="78" t="s">
        <v>13</v>
      </c>
      <c r="B3" s="78"/>
      <c r="C3" s="78"/>
      <c r="D3" s="78"/>
      <c r="E3" s="78"/>
      <c r="F3" s="78"/>
      <c r="G3" s="78"/>
      <c r="H3" s="78"/>
      <c r="I3" s="78"/>
      <c r="J3" s="78"/>
      <c r="K3" s="11"/>
      <c r="L3" s="11"/>
      <c r="M3" s="11"/>
    </row>
    <row r="4" spans="1:13" x14ac:dyDescent="0.2">
      <c r="A4" s="9"/>
      <c r="B4" s="9"/>
      <c r="C4" s="9"/>
      <c r="D4" s="9"/>
      <c r="E4" s="9"/>
      <c r="F4" s="9"/>
      <c r="G4" s="9"/>
      <c r="H4" s="9"/>
      <c r="I4" s="9"/>
      <c r="J4" s="9"/>
      <c r="K4" s="9"/>
      <c r="L4" s="9"/>
      <c r="M4" s="9"/>
    </row>
    <row r="5" spans="1:13" ht="16.5" thickBot="1" x14ac:dyDescent="0.3">
      <c r="B5" s="12" t="s">
        <v>7</v>
      </c>
      <c r="C5" s="12"/>
      <c r="D5" s="12"/>
      <c r="E5" s="12"/>
      <c r="F5" s="12"/>
      <c r="G5" s="12"/>
      <c r="H5" s="12"/>
      <c r="I5" s="12"/>
      <c r="J5" s="12"/>
      <c r="K5" s="12"/>
      <c r="L5" s="12"/>
      <c r="M5" s="12"/>
    </row>
    <row r="6" spans="1:13" s="15" customFormat="1" ht="162" thickBot="1" x14ac:dyDescent="0.25">
      <c r="A6" s="13"/>
      <c r="B6" s="18" t="s">
        <v>47</v>
      </c>
      <c r="C6" s="19" t="s">
        <v>48</v>
      </c>
      <c r="D6" s="19" t="s">
        <v>49</v>
      </c>
      <c r="E6" s="19" t="s">
        <v>50</v>
      </c>
      <c r="F6" s="19" t="s">
        <v>51</v>
      </c>
      <c r="G6" s="19" t="s">
        <v>52</v>
      </c>
      <c r="H6" s="23" t="s">
        <v>10</v>
      </c>
      <c r="I6" s="22" t="s">
        <v>12</v>
      </c>
      <c r="J6" s="20" t="s">
        <v>11</v>
      </c>
      <c r="K6" s="21"/>
      <c r="L6" s="21"/>
      <c r="M6" s="21"/>
    </row>
    <row r="7" spans="1:13" ht="16.5" customHeight="1" x14ac:dyDescent="0.2">
      <c r="A7" s="36" t="str">
        <f>'Evaluator 1 '!A4</f>
        <v>AECOM Technical Services Inc</v>
      </c>
      <c r="B7" s="16">
        <f>'Evaluator 1 '!G4</f>
        <v>69</v>
      </c>
      <c r="C7" s="17">
        <f>'Evaluator 2'!G4</f>
        <v>83.5</v>
      </c>
      <c r="D7" s="17">
        <f>'Evaluator 3'!G4</f>
        <v>89.100000000000009</v>
      </c>
      <c r="E7" s="17">
        <f>'Evaluator 4'!G4</f>
        <v>60</v>
      </c>
      <c r="F7" s="17">
        <f>'Evaluator 5'!G4</f>
        <v>20</v>
      </c>
      <c r="G7" s="17">
        <f>'Evaluator 6'!G4</f>
        <v>71</v>
      </c>
      <c r="H7" s="25">
        <f>AVERAGE(B7:G7)</f>
        <v>65.433333333333337</v>
      </c>
      <c r="I7" s="26">
        <f>SUM(B7:G7)</f>
        <v>392.6</v>
      </c>
      <c r="J7" s="27">
        <f>RANK(I7,$I$7:$I$39,0)</f>
        <v>32</v>
      </c>
      <c r="K7" s="21"/>
      <c r="L7" s="21"/>
      <c r="M7" s="14"/>
    </row>
    <row r="8" spans="1:13" ht="16.5" customHeight="1" x14ac:dyDescent="0.2">
      <c r="A8" s="37" t="str">
        <f>'Evaluator 1 '!A5</f>
        <v>AUTOARCH Architects LLC</v>
      </c>
      <c r="B8" s="16">
        <f>'Evaluator 1 '!G5</f>
        <v>78</v>
      </c>
      <c r="C8" s="17">
        <f>'Evaluator 2'!G5</f>
        <v>73.5</v>
      </c>
      <c r="D8" s="17">
        <f>'Evaluator 3'!G5</f>
        <v>61.7</v>
      </c>
      <c r="E8" s="17">
        <f>'Evaluator 4'!G5</f>
        <v>66.5</v>
      </c>
      <c r="F8" s="17">
        <f>'Evaluator 5'!G5</f>
        <v>75.900000000000006</v>
      </c>
      <c r="G8" s="17">
        <f>'Evaluator 6'!G5</f>
        <v>76</v>
      </c>
      <c r="H8" s="25">
        <f t="shared" ref="H8:H39" si="0">AVERAGE(B8:G8)</f>
        <v>71.933333333333337</v>
      </c>
      <c r="I8" s="26">
        <f t="shared" ref="I8:I39" si="1">SUM(B8:G8)</f>
        <v>431.6</v>
      </c>
      <c r="J8" s="27">
        <f t="shared" ref="J8:J39" si="2">RANK(I8,$I$7:$I$39,0)</f>
        <v>23</v>
      </c>
      <c r="K8" s="24"/>
      <c r="L8" s="21"/>
      <c r="M8" s="14"/>
    </row>
    <row r="9" spans="1:13" ht="16.5" customHeight="1" x14ac:dyDescent="0.2">
      <c r="A9" s="37" t="str">
        <f>'Evaluator 1 '!A6</f>
        <v>BRAVEarchitecture</v>
      </c>
      <c r="B9" s="16">
        <f>'Evaluator 1 '!G6</f>
        <v>64</v>
      </c>
      <c r="C9" s="17">
        <f>'Evaluator 2'!G6</f>
        <v>70.5</v>
      </c>
      <c r="D9" s="17">
        <f>'Evaluator 3'!G6</f>
        <v>60.5</v>
      </c>
      <c r="E9" s="17">
        <f>'Evaluator 4'!G6</f>
        <v>60</v>
      </c>
      <c r="F9" s="17">
        <f>'Evaluator 5'!G6</f>
        <v>76.599999999999994</v>
      </c>
      <c r="G9" s="17">
        <f>'Evaluator 6'!G6</f>
        <v>95</v>
      </c>
      <c r="H9" s="25">
        <f t="shared" si="0"/>
        <v>71.100000000000009</v>
      </c>
      <c r="I9" s="26">
        <f t="shared" si="1"/>
        <v>426.6</v>
      </c>
      <c r="J9" s="27">
        <f t="shared" si="2"/>
        <v>25</v>
      </c>
      <c r="K9" s="24"/>
      <c r="L9" s="21"/>
      <c r="M9" s="14"/>
    </row>
    <row r="10" spans="1:13" x14ac:dyDescent="0.2">
      <c r="A10" s="37" t="str">
        <f>'Evaluator 1 '!A7</f>
        <v>BROWN REYNOLDS WATFORD ARCHITECTS INC</v>
      </c>
      <c r="B10" s="16">
        <f>'Evaluator 1 '!G7</f>
        <v>76</v>
      </c>
      <c r="C10" s="17">
        <f>'Evaluator 2'!G7</f>
        <v>82</v>
      </c>
      <c r="D10" s="17">
        <f>'Evaluator 3'!G7</f>
        <v>73.7</v>
      </c>
      <c r="E10" s="17">
        <f>'Evaluator 4'!G7</f>
        <v>68.5</v>
      </c>
      <c r="F10" s="17">
        <f>'Evaluator 5'!G7</f>
        <v>71.100000000000009</v>
      </c>
      <c r="G10" s="17">
        <f>'Evaluator 6'!G7</f>
        <v>76.5</v>
      </c>
      <c r="H10" s="25">
        <f t="shared" si="0"/>
        <v>74.63333333333334</v>
      </c>
      <c r="I10" s="26">
        <f t="shared" si="1"/>
        <v>447.8</v>
      </c>
      <c r="J10" s="27">
        <f t="shared" si="2"/>
        <v>14</v>
      </c>
      <c r="K10" s="24"/>
      <c r="L10" s="21"/>
      <c r="M10" s="14"/>
    </row>
    <row r="11" spans="1:13" s="49" customFormat="1" x14ac:dyDescent="0.2">
      <c r="A11" s="43" t="str">
        <f>'Evaluator 1 '!A8</f>
        <v>BSA</v>
      </c>
      <c r="B11" s="44">
        <f>'Evaluator 1 '!G8</f>
        <v>80</v>
      </c>
      <c r="C11" s="45">
        <f>'Evaluator 2'!G8</f>
        <v>88.5</v>
      </c>
      <c r="D11" s="45">
        <f>'Evaluator 3'!G8</f>
        <v>73.400000000000006</v>
      </c>
      <c r="E11" s="45">
        <f>'Evaluator 4'!G8</f>
        <v>60</v>
      </c>
      <c r="F11" s="45">
        <f>'Evaluator 5'!G8</f>
        <v>78.7</v>
      </c>
      <c r="G11" s="45">
        <f>'Evaluator 6'!G8</f>
        <v>98</v>
      </c>
      <c r="H11" s="46">
        <f t="shared" si="0"/>
        <v>79.766666666666666</v>
      </c>
      <c r="I11" s="47">
        <f t="shared" si="1"/>
        <v>478.59999999999997</v>
      </c>
      <c r="J11" s="48">
        <f t="shared" si="2"/>
        <v>5</v>
      </c>
      <c r="K11" s="52"/>
      <c r="L11" s="52"/>
      <c r="M11" s="53"/>
    </row>
    <row r="12" spans="1:13" s="49" customFormat="1" x14ac:dyDescent="0.2">
      <c r="A12" s="43" t="str">
        <f>'Evaluator 1 '!A9</f>
        <v>CannonDesign</v>
      </c>
      <c r="B12" s="44">
        <f>'Evaluator 1 '!G9</f>
        <v>67</v>
      </c>
      <c r="C12" s="45">
        <f>'Evaluator 2'!G9</f>
        <v>88.5</v>
      </c>
      <c r="D12" s="45">
        <f>'Evaluator 3'!G9</f>
        <v>68.900000000000006</v>
      </c>
      <c r="E12" s="45">
        <f>'Evaluator 4'!G9</f>
        <v>94</v>
      </c>
      <c r="F12" s="45">
        <f>'Evaluator 5'!G9</f>
        <v>75</v>
      </c>
      <c r="G12" s="45">
        <f>'Evaluator 6'!G9</f>
        <v>95.5</v>
      </c>
      <c r="H12" s="46">
        <f t="shared" si="0"/>
        <v>81.483333333333334</v>
      </c>
      <c r="I12" s="47">
        <f t="shared" si="1"/>
        <v>488.9</v>
      </c>
      <c r="J12" s="48">
        <f t="shared" si="2"/>
        <v>4</v>
      </c>
      <c r="K12" s="52"/>
      <c r="L12" s="52"/>
      <c r="M12" s="53"/>
    </row>
    <row r="13" spans="1:13" x14ac:dyDescent="0.2">
      <c r="A13" s="37" t="str">
        <f>'Evaluator 1 '!A10</f>
        <v>Collaborate Arch LLC</v>
      </c>
      <c r="B13" s="16">
        <f>'Evaluator 1 '!G10</f>
        <v>74</v>
      </c>
      <c r="C13" s="17">
        <f>'Evaluator 2'!G10</f>
        <v>68.5</v>
      </c>
      <c r="D13" s="17">
        <f>'Evaluator 3'!G10</f>
        <v>61.500000000000007</v>
      </c>
      <c r="E13" s="17">
        <f>'Evaluator 4'!G10</f>
        <v>63.5</v>
      </c>
      <c r="F13" s="17">
        <f>'Evaluator 5'!G10</f>
        <v>82.6</v>
      </c>
      <c r="G13" s="17">
        <f>'Evaluator 6'!G10</f>
        <v>83</v>
      </c>
      <c r="H13" s="25">
        <f t="shared" si="0"/>
        <v>72.183333333333337</v>
      </c>
      <c r="I13" s="26">
        <f t="shared" si="1"/>
        <v>433.1</v>
      </c>
      <c r="J13" s="27">
        <f t="shared" si="2"/>
        <v>22</v>
      </c>
      <c r="K13" s="24"/>
      <c r="L13" s="21"/>
      <c r="M13" s="14"/>
    </row>
    <row r="14" spans="1:13" s="49" customFormat="1" x14ac:dyDescent="0.2">
      <c r="A14" s="43" t="str">
        <f>'Evaluator 1 '!A11</f>
        <v>Corgan Associates Inc</v>
      </c>
      <c r="B14" s="44">
        <f>'Evaluator 1 '!G11</f>
        <v>78</v>
      </c>
      <c r="C14" s="45">
        <f>'Evaluator 2'!G11</f>
        <v>86.5</v>
      </c>
      <c r="D14" s="45">
        <f>'Evaluator 3'!G11</f>
        <v>63.099999999999994</v>
      </c>
      <c r="E14" s="45">
        <f>'Evaluator 4'!G11</f>
        <v>91</v>
      </c>
      <c r="F14" s="45">
        <f>'Evaluator 5'!G11</f>
        <v>82</v>
      </c>
      <c r="G14" s="45">
        <f>'Evaluator 6'!G11</f>
        <v>75.5</v>
      </c>
      <c r="H14" s="46">
        <f t="shared" si="0"/>
        <v>79.350000000000009</v>
      </c>
      <c r="I14" s="47">
        <f t="shared" si="1"/>
        <v>476.1</v>
      </c>
      <c r="J14" s="48">
        <f t="shared" si="2"/>
        <v>7</v>
      </c>
      <c r="K14" s="52"/>
      <c r="L14" s="52"/>
      <c r="M14" s="53"/>
    </row>
    <row r="15" spans="1:13" x14ac:dyDescent="0.2">
      <c r="A15" s="37" t="str">
        <f>'Evaluator 1 '!A12</f>
        <v>Energy Architecture Inc</v>
      </c>
      <c r="B15" s="16">
        <f>'Evaluator 1 '!G12</f>
        <v>79</v>
      </c>
      <c r="C15" s="17">
        <f>'Evaluator 2'!G12</f>
        <v>82</v>
      </c>
      <c r="D15" s="17">
        <f>'Evaluator 3'!G12</f>
        <v>71.600000000000009</v>
      </c>
      <c r="E15" s="17">
        <f>'Evaluator 4'!G12</f>
        <v>63.5</v>
      </c>
      <c r="F15" s="17">
        <f>'Evaluator 5'!G12</f>
        <v>66.2</v>
      </c>
      <c r="G15" s="17">
        <f>'Evaluator 6'!G12</f>
        <v>80.5</v>
      </c>
      <c r="H15" s="25">
        <f t="shared" si="0"/>
        <v>73.8</v>
      </c>
      <c r="I15" s="26">
        <f t="shared" si="1"/>
        <v>442.8</v>
      </c>
      <c r="J15" s="27">
        <f t="shared" si="2"/>
        <v>18</v>
      </c>
      <c r="K15" s="24"/>
      <c r="L15" s="21"/>
      <c r="M15" s="14"/>
    </row>
    <row r="16" spans="1:13" x14ac:dyDescent="0.2">
      <c r="A16" s="37" t="str">
        <f>'Evaluator 1 '!A13</f>
        <v>English + Associates Architects Inc</v>
      </c>
      <c r="B16" s="16">
        <f>'Evaluator 1 '!G13</f>
        <v>65</v>
      </c>
      <c r="C16" s="17">
        <f>'Evaluator 2'!G13</f>
        <v>68.5</v>
      </c>
      <c r="D16" s="17">
        <f>'Evaluator 3'!G13</f>
        <v>67.5</v>
      </c>
      <c r="E16" s="17">
        <f>'Evaluator 4'!G13</f>
        <v>60</v>
      </c>
      <c r="F16" s="17">
        <f>'Evaluator 5'!G13</f>
        <v>71.699999999999989</v>
      </c>
      <c r="G16" s="17">
        <f>'Evaluator 6'!G13</f>
        <v>71</v>
      </c>
      <c r="H16" s="25">
        <f t="shared" si="0"/>
        <v>67.283333333333331</v>
      </c>
      <c r="I16" s="26">
        <f t="shared" si="1"/>
        <v>403.7</v>
      </c>
      <c r="J16" s="27">
        <f t="shared" si="2"/>
        <v>30</v>
      </c>
      <c r="K16" s="21"/>
      <c r="L16" s="21"/>
      <c r="M16" s="14"/>
    </row>
    <row r="17" spans="1:13" s="49" customFormat="1" ht="16.5" customHeight="1" x14ac:dyDescent="0.2">
      <c r="A17" s="43" t="str">
        <f>'Evaluator 1 '!A14</f>
        <v>HDR ARCHITECTURE INC</v>
      </c>
      <c r="B17" s="54">
        <f>'Evaluator 1 '!G14</f>
        <v>72</v>
      </c>
      <c r="C17" s="45">
        <f>'Evaluator 2'!G14</f>
        <v>86.5</v>
      </c>
      <c r="D17" s="45">
        <f>'Evaluator 3'!G14</f>
        <v>76.100000000000009</v>
      </c>
      <c r="E17" s="45">
        <f>'Evaluator 4'!G14</f>
        <v>68.5</v>
      </c>
      <c r="F17" s="45">
        <f>'Evaluator 5'!G14</f>
        <v>73.300000000000011</v>
      </c>
      <c r="G17" s="45">
        <f>'Evaluator 6'!G14</f>
        <v>100</v>
      </c>
      <c r="H17" s="46">
        <f t="shared" si="0"/>
        <v>79.400000000000006</v>
      </c>
      <c r="I17" s="47">
        <f t="shared" si="1"/>
        <v>476.40000000000003</v>
      </c>
      <c r="J17" s="48">
        <f t="shared" si="2"/>
        <v>6</v>
      </c>
      <c r="K17" s="52"/>
      <c r="L17" s="52"/>
      <c r="M17" s="53"/>
    </row>
    <row r="18" spans="1:13" s="49" customFormat="1" x14ac:dyDescent="0.2">
      <c r="A18" s="43" t="str">
        <f>'Evaluator 1 '!A15</f>
        <v>Hellmuth Obata &amp; Kassabaum Inc</v>
      </c>
      <c r="B18" s="44">
        <f>'Evaluator 1 '!G15</f>
        <v>56</v>
      </c>
      <c r="C18" s="45">
        <f>'Evaluator 2'!G15</f>
        <v>86.5</v>
      </c>
      <c r="D18" s="45">
        <f>'Evaluator 3'!G15</f>
        <v>100</v>
      </c>
      <c r="E18" s="45">
        <f>'Evaluator 4'!G15</f>
        <v>60</v>
      </c>
      <c r="F18" s="45">
        <f>'Evaluator 5'!G15</f>
        <v>74.399999999999991</v>
      </c>
      <c r="G18" s="45">
        <f>'Evaluator 6'!G15</f>
        <v>98</v>
      </c>
      <c r="H18" s="46">
        <f t="shared" si="0"/>
        <v>79.149999999999991</v>
      </c>
      <c r="I18" s="47">
        <f t="shared" si="1"/>
        <v>474.9</v>
      </c>
      <c r="J18" s="48">
        <f t="shared" si="2"/>
        <v>8</v>
      </c>
    </row>
    <row r="19" spans="1:13" s="49" customFormat="1" x14ac:dyDescent="0.2">
      <c r="A19" s="43" t="str">
        <f>'Evaluator 1 '!A16</f>
        <v>HKS Inc</v>
      </c>
      <c r="B19" s="44">
        <f>'Evaluator 1 '!G16</f>
        <v>79</v>
      </c>
      <c r="C19" s="45">
        <f>'Evaluator 2'!G16</f>
        <v>85.5</v>
      </c>
      <c r="D19" s="45">
        <f>'Evaluator 3'!G16</f>
        <v>70.900000000000006</v>
      </c>
      <c r="E19" s="45">
        <f>'Evaluator 4'!G16</f>
        <v>73</v>
      </c>
      <c r="F19" s="45">
        <f>'Evaluator 5'!G16</f>
        <v>95.6</v>
      </c>
      <c r="G19" s="45">
        <f>'Evaluator 6'!G16</f>
        <v>92.5</v>
      </c>
      <c r="H19" s="46">
        <f t="shared" si="0"/>
        <v>82.75</v>
      </c>
      <c r="I19" s="47">
        <f t="shared" si="1"/>
        <v>496.5</v>
      </c>
      <c r="J19" s="48">
        <f t="shared" si="2"/>
        <v>3</v>
      </c>
      <c r="L19" s="50"/>
      <c r="M19" s="51"/>
    </row>
    <row r="20" spans="1:13" s="49" customFormat="1" x14ac:dyDescent="0.2">
      <c r="A20" s="43" t="str">
        <f>'Evaluator 1 '!A17</f>
        <v>Huckabee</v>
      </c>
      <c r="B20" s="44">
        <f>'Evaluator 1 '!G17</f>
        <v>76</v>
      </c>
      <c r="C20" s="45">
        <f>'Evaluator 2'!G17</f>
        <v>80</v>
      </c>
      <c r="D20" s="45">
        <f>'Evaluator 3'!G17</f>
        <v>69.099999999999994</v>
      </c>
      <c r="E20" s="45">
        <f>'Evaluator 4'!G17</f>
        <v>63.5</v>
      </c>
      <c r="F20" s="45">
        <f>'Evaluator 5'!G17</f>
        <v>98</v>
      </c>
      <c r="G20" s="45">
        <f>'Evaluator 6'!G17</f>
        <v>83.5</v>
      </c>
      <c r="H20" s="46">
        <f t="shared" si="0"/>
        <v>78.350000000000009</v>
      </c>
      <c r="I20" s="47">
        <f t="shared" si="1"/>
        <v>470.1</v>
      </c>
      <c r="J20" s="48">
        <f t="shared" si="2"/>
        <v>10</v>
      </c>
      <c r="L20" s="50"/>
      <c r="M20" s="51"/>
    </row>
    <row r="21" spans="1:13" x14ac:dyDescent="0.2">
      <c r="A21" s="37" t="str">
        <f>'Evaluator 1 '!A18</f>
        <v>Huitt-Zollars</v>
      </c>
      <c r="B21" s="16">
        <f>'Evaluator 1 '!G18</f>
        <v>30</v>
      </c>
      <c r="C21" s="17">
        <f>'Evaluator 2'!G18</f>
        <v>83.5</v>
      </c>
      <c r="D21" s="17">
        <f>'Evaluator 3'!G18</f>
        <v>60</v>
      </c>
      <c r="E21" s="17">
        <f>'Evaluator 4'!G18</f>
        <v>92</v>
      </c>
      <c r="F21" s="17">
        <f>'Evaluator 5'!G18</f>
        <v>62</v>
      </c>
      <c r="G21" s="17">
        <f>'Evaluator 6'!G18</f>
        <v>70</v>
      </c>
      <c r="H21" s="25">
        <f t="shared" si="0"/>
        <v>66.25</v>
      </c>
      <c r="I21" s="26">
        <f t="shared" si="1"/>
        <v>397.5</v>
      </c>
      <c r="J21" s="27">
        <f t="shared" si="2"/>
        <v>31</v>
      </c>
    </row>
    <row r="22" spans="1:13" s="49" customFormat="1" x14ac:dyDescent="0.2">
      <c r="A22" s="43" t="str">
        <f>'Evaluator 1 '!A19</f>
        <v>Kirksey Architects Inc</v>
      </c>
      <c r="B22" s="44">
        <f>'Evaluator 1 '!G19</f>
        <v>47</v>
      </c>
      <c r="C22" s="45">
        <f>'Evaluator 2'!G19</f>
        <v>83.5</v>
      </c>
      <c r="D22" s="45">
        <f>'Evaluator 3'!G19</f>
        <v>82</v>
      </c>
      <c r="E22" s="45">
        <f>'Evaluator 4'!G19</f>
        <v>94</v>
      </c>
      <c r="F22" s="45">
        <f>'Evaluator 5'!G19</f>
        <v>92.6</v>
      </c>
      <c r="G22" s="45">
        <f>'Evaluator 6'!G19</f>
        <v>100</v>
      </c>
      <c r="H22" s="46">
        <f t="shared" si="0"/>
        <v>83.183333333333337</v>
      </c>
      <c r="I22" s="47">
        <f t="shared" si="1"/>
        <v>499.1</v>
      </c>
      <c r="J22" s="48">
        <f t="shared" si="2"/>
        <v>2</v>
      </c>
    </row>
    <row r="23" spans="1:13" x14ac:dyDescent="0.2">
      <c r="A23" s="37" t="str">
        <f>'Evaluator 1 '!A20</f>
        <v>KJ Architects LLC</v>
      </c>
      <c r="B23" s="16">
        <f>'Evaluator 1 '!G20</f>
        <v>40</v>
      </c>
      <c r="C23" s="17">
        <f>'Evaluator 2'!G20</f>
        <v>61</v>
      </c>
      <c r="D23" s="17">
        <f>'Evaluator 3'!G20</f>
        <v>60</v>
      </c>
      <c r="E23" s="17">
        <f>'Evaluator 4'!G20</f>
        <v>60</v>
      </c>
      <c r="F23" s="17">
        <f>'Evaluator 5'!G20</f>
        <v>74.5</v>
      </c>
      <c r="G23" s="17">
        <f>'Evaluator 6'!G20</f>
        <v>72</v>
      </c>
      <c r="H23" s="25">
        <f t="shared" si="0"/>
        <v>61.25</v>
      </c>
      <c r="I23" s="26">
        <f t="shared" si="1"/>
        <v>367.5</v>
      </c>
      <c r="J23" s="27">
        <f t="shared" si="2"/>
        <v>33</v>
      </c>
    </row>
    <row r="24" spans="1:13" s="49" customFormat="1" x14ac:dyDescent="0.2">
      <c r="A24" s="43" t="str">
        <f>'Evaluator 1 '!A21</f>
        <v>M Arthur Gensler Jr &amp; Associates Inc</v>
      </c>
      <c r="B24" s="44">
        <f>'Evaluator 1 '!G21</f>
        <v>93</v>
      </c>
      <c r="C24" s="45">
        <f>'Evaluator 2'!G21</f>
        <v>85.5</v>
      </c>
      <c r="D24" s="45">
        <f>'Evaluator 3'!G21</f>
        <v>64.900000000000006</v>
      </c>
      <c r="E24" s="45">
        <f>'Evaluator 4'!G21</f>
        <v>92</v>
      </c>
      <c r="F24" s="45">
        <f>'Evaluator 5'!G21</f>
        <v>78.8</v>
      </c>
      <c r="G24" s="45">
        <f>'Evaluator 6'!G21</f>
        <v>100</v>
      </c>
      <c r="H24" s="46">
        <f t="shared" si="0"/>
        <v>85.7</v>
      </c>
      <c r="I24" s="47">
        <f t="shared" si="1"/>
        <v>514.20000000000005</v>
      </c>
      <c r="J24" s="48">
        <f t="shared" si="2"/>
        <v>1</v>
      </c>
    </row>
    <row r="25" spans="1:13" x14ac:dyDescent="0.2">
      <c r="A25" s="37" t="str">
        <f>'Evaluator 1 '!A22</f>
        <v>Method Architecture</v>
      </c>
      <c r="B25" s="16">
        <f>'Evaluator 1 '!G22</f>
        <v>60</v>
      </c>
      <c r="C25" s="17">
        <f>'Evaluator 2'!G22</f>
        <v>73.5</v>
      </c>
      <c r="D25" s="17">
        <f>'Evaluator 3'!G22</f>
        <v>62.7</v>
      </c>
      <c r="E25" s="17">
        <f>'Evaluator 4'!G22</f>
        <v>65.5</v>
      </c>
      <c r="F25" s="17">
        <f>'Evaluator 5'!G22</f>
        <v>72</v>
      </c>
      <c r="G25" s="17">
        <f>'Evaluator 6'!G22</f>
        <v>78</v>
      </c>
      <c r="H25" s="25">
        <f t="shared" si="0"/>
        <v>68.61666666666666</v>
      </c>
      <c r="I25" s="26">
        <f t="shared" si="1"/>
        <v>411.7</v>
      </c>
      <c r="J25" s="27">
        <f t="shared" si="2"/>
        <v>28</v>
      </c>
    </row>
    <row r="26" spans="1:13" x14ac:dyDescent="0.2">
      <c r="A26" s="37" t="str">
        <f>'Evaluator 1 '!A23</f>
        <v>O'Connell Robertson</v>
      </c>
      <c r="B26" s="16">
        <f>'Evaluator 1 '!G23</f>
        <v>36</v>
      </c>
      <c r="C26" s="17">
        <f>'Evaluator 2'!G23</f>
        <v>83</v>
      </c>
      <c r="D26" s="17">
        <f>'Evaluator 3'!G23</f>
        <v>100</v>
      </c>
      <c r="E26" s="17">
        <f>'Evaluator 4'!G23</f>
        <v>60</v>
      </c>
      <c r="F26" s="17">
        <f>'Evaluator 5'!G23</f>
        <v>76.599999999999994</v>
      </c>
      <c r="G26" s="17">
        <f>'Evaluator 6'!G23</f>
        <v>69</v>
      </c>
      <c r="H26" s="25">
        <f t="shared" si="0"/>
        <v>70.766666666666666</v>
      </c>
      <c r="I26" s="26">
        <f t="shared" si="1"/>
        <v>424.6</v>
      </c>
      <c r="J26" s="27">
        <f t="shared" si="2"/>
        <v>27</v>
      </c>
    </row>
    <row r="27" spans="1:13" x14ac:dyDescent="0.2">
      <c r="A27" s="37" t="str">
        <f>'Evaluator 1 '!A24</f>
        <v>Overland Partners</v>
      </c>
      <c r="B27" s="16">
        <f>'Evaluator 1 '!G24</f>
        <v>63</v>
      </c>
      <c r="C27" s="17">
        <f>'Evaluator 2'!G24</f>
        <v>71.5</v>
      </c>
      <c r="D27" s="17">
        <f>'Evaluator 3'!G24</f>
        <v>81.3</v>
      </c>
      <c r="E27" s="17">
        <f>'Evaluator 4'!G24</f>
        <v>60</v>
      </c>
      <c r="F27" s="17">
        <f>'Evaluator 5'!G24</f>
        <v>81.3</v>
      </c>
      <c r="G27" s="17">
        <f>'Evaluator 6'!G24</f>
        <v>90</v>
      </c>
      <c r="H27" s="25">
        <f t="shared" si="0"/>
        <v>74.516666666666666</v>
      </c>
      <c r="I27" s="26">
        <f t="shared" si="1"/>
        <v>447.1</v>
      </c>
      <c r="J27" s="27">
        <f t="shared" si="2"/>
        <v>15</v>
      </c>
    </row>
    <row r="28" spans="1:13" s="49" customFormat="1" x14ac:dyDescent="0.2">
      <c r="A28" s="43" t="str">
        <f>'Evaluator 1 '!A25</f>
        <v>Page Southerland Page Inc Stantec</v>
      </c>
      <c r="B28" s="54">
        <f>'Evaluator 1 '!G25</f>
        <v>42</v>
      </c>
      <c r="C28" s="45">
        <f>'Evaluator 2'!G25</f>
        <v>75</v>
      </c>
      <c r="D28" s="45">
        <f>'Evaluator 3'!G25</f>
        <v>78.999999999999986</v>
      </c>
      <c r="E28" s="45">
        <f>'Evaluator 4'!G25</f>
        <v>92</v>
      </c>
      <c r="F28" s="45">
        <f>'Evaluator 5'!G25</f>
        <v>82.899999999999991</v>
      </c>
      <c r="G28" s="45">
        <f>'Evaluator 6'!G25</f>
        <v>100</v>
      </c>
      <c r="H28" s="46">
        <f t="shared" si="0"/>
        <v>78.483333333333334</v>
      </c>
      <c r="I28" s="47">
        <f t="shared" si="1"/>
        <v>470.9</v>
      </c>
      <c r="J28" s="48">
        <f t="shared" si="2"/>
        <v>9</v>
      </c>
    </row>
    <row r="29" spans="1:13" x14ac:dyDescent="0.2">
      <c r="A29" s="37" t="str">
        <f>'Evaluator 1 '!A26</f>
        <v>PBK Architects Inc</v>
      </c>
      <c r="B29" s="16">
        <f>'Evaluator 1 '!G26</f>
        <v>40</v>
      </c>
      <c r="C29" s="17">
        <f>'Evaluator 2'!G26</f>
        <v>73.5</v>
      </c>
      <c r="D29" s="17">
        <f>'Evaluator 3'!G26</f>
        <v>60</v>
      </c>
      <c r="E29" s="17">
        <f>'Evaluator 4'!G26</f>
        <v>77</v>
      </c>
      <c r="F29" s="17">
        <f>'Evaluator 5'!G26</f>
        <v>75.700000000000017</v>
      </c>
      <c r="G29" s="17">
        <f>'Evaluator 6'!G26</f>
        <v>100</v>
      </c>
      <c r="H29" s="25">
        <f t="shared" si="0"/>
        <v>71.033333333333346</v>
      </c>
      <c r="I29" s="26">
        <f t="shared" si="1"/>
        <v>426.20000000000005</v>
      </c>
      <c r="J29" s="27">
        <f t="shared" si="2"/>
        <v>26</v>
      </c>
    </row>
    <row r="30" spans="1:13" x14ac:dyDescent="0.2">
      <c r="A30" s="37" t="str">
        <f>'Evaluator 1 '!A27</f>
        <v>PDG Architects</v>
      </c>
      <c r="B30" s="16">
        <f>'Evaluator 1 '!G27</f>
        <v>69</v>
      </c>
      <c r="C30" s="17">
        <f>'Evaluator 2'!G27</f>
        <v>72.5</v>
      </c>
      <c r="D30" s="17">
        <f>'Evaluator 3'!G27</f>
        <v>71.600000000000009</v>
      </c>
      <c r="E30" s="17">
        <f>'Evaluator 4'!G27</f>
        <v>60</v>
      </c>
      <c r="F30" s="17">
        <f>'Evaluator 5'!G27</f>
        <v>79.900000000000006</v>
      </c>
      <c r="G30" s="17">
        <f>'Evaluator 6'!G27</f>
        <v>85</v>
      </c>
      <c r="H30" s="25">
        <f t="shared" si="0"/>
        <v>73</v>
      </c>
      <c r="I30" s="26">
        <f t="shared" si="1"/>
        <v>438</v>
      </c>
      <c r="J30" s="27">
        <f t="shared" si="2"/>
        <v>19</v>
      </c>
    </row>
    <row r="31" spans="1:13" x14ac:dyDescent="0.2">
      <c r="A31" s="37" t="str">
        <f>'Evaluator 1 '!A28</f>
        <v>Pfluger Architects Inc</v>
      </c>
      <c r="B31" s="16">
        <f>'Evaluator 1 '!G28</f>
        <v>65</v>
      </c>
      <c r="C31" s="17">
        <f>'Evaluator 2'!G28</f>
        <v>82</v>
      </c>
      <c r="D31" s="17">
        <f>'Evaluator 3'!G28</f>
        <v>68.199999999999989</v>
      </c>
      <c r="E31" s="17">
        <f>'Evaluator 4'!G28</f>
        <v>77</v>
      </c>
      <c r="F31" s="17">
        <f>'Evaluator 5'!G28</f>
        <v>78.099999999999994</v>
      </c>
      <c r="G31" s="17">
        <f>'Evaluator 6'!G28</f>
        <v>90</v>
      </c>
      <c r="H31" s="25">
        <f t="shared" si="0"/>
        <v>76.716666666666654</v>
      </c>
      <c r="I31" s="26">
        <f t="shared" si="1"/>
        <v>460.29999999999995</v>
      </c>
      <c r="J31" s="27">
        <f t="shared" si="2"/>
        <v>11</v>
      </c>
    </row>
    <row r="32" spans="1:13" x14ac:dyDescent="0.2">
      <c r="A32" s="37" t="str">
        <f>'Evaluator 1 '!A29</f>
        <v>PGAL Inc</v>
      </c>
      <c r="B32" s="16">
        <f>'Evaluator 1 '!G29</f>
        <v>30</v>
      </c>
      <c r="C32" s="17">
        <f>'Evaluator 2'!G29</f>
        <v>76.5</v>
      </c>
      <c r="D32" s="17">
        <f>'Evaluator 3'!G29</f>
        <v>65.2</v>
      </c>
      <c r="E32" s="17">
        <f>'Evaluator 4'!G29</f>
        <v>94</v>
      </c>
      <c r="F32" s="17">
        <f>'Evaluator 5'!G29</f>
        <v>85</v>
      </c>
      <c r="G32" s="17">
        <f>'Evaluator 6'!G29</f>
        <v>98</v>
      </c>
      <c r="H32" s="25">
        <f t="shared" si="0"/>
        <v>74.783333333333331</v>
      </c>
      <c r="I32" s="26">
        <f t="shared" si="1"/>
        <v>448.7</v>
      </c>
      <c r="J32" s="27">
        <f t="shared" si="2"/>
        <v>13</v>
      </c>
    </row>
    <row r="33" spans="1:10" x14ac:dyDescent="0.2">
      <c r="A33" s="37" t="str">
        <f>'Evaluator 1 '!A30</f>
        <v>Powers Brown Architecture NA LLC</v>
      </c>
      <c r="B33" s="16">
        <f>'Evaluator 1 '!G30</f>
        <v>38</v>
      </c>
      <c r="C33" s="17">
        <f>'Evaluator 2'!G30</f>
        <v>65</v>
      </c>
      <c r="D33" s="17">
        <f>'Evaluator 3'!G30</f>
        <v>60</v>
      </c>
      <c r="E33" s="17">
        <f>'Evaluator 4'!G30</f>
        <v>77</v>
      </c>
      <c r="F33" s="17">
        <f>'Evaluator 5'!G30</f>
        <v>83.3</v>
      </c>
      <c r="G33" s="17">
        <f>'Evaluator 6'!G30</f>
        <v>86.5</v>
      </c>
      <c r="H33" s="25">
        <f t="shared" si="0"/>
        <v>68.3</v>
      </c>
      <c r="I33" s="26">
        <f t="shared" si="1"/>
        <v>409.8</v>
      </c>
      <c r="J33" s="27">
        <f t="shared" si="2"/>
        <v>29</v>
      </c>
    </row>
    <row r="34" spans="1:10" x14ac:dyDescent="0.2">
      <c r="A34" s="37" t="str">
        <f>'Evaluator 1 '!A31</f>
        <v>RDLR Architects</v>
      </c>
      <c r="B34" s="16">
        <f>'Evaluator 1 '!G31</f>
        <v>64</v>
      </c>
      <c r="C34" s="17">
        <f>'Evaluator 2'!G31</f>
        <v>76.5</v>
      </c>
      <c r="D34" s="17">
        <f>'Evaluator 3'!G31</f>
        <v>68.7</v>
      </c>
      <c r="E34" s="17">
        <f>'Evaluator 4'!G31</f>
        <v>77</v>
      </c>
      <c r="F34" s="17">
        <f>'Evaluator 5'!G31</f>
        <v>76</v>
      </c>
      <c r="G34" s="17">
        <f>'Evaluator 6'!G31</f>
        <v>83</v>
      </c>
      <c r="H34" s="25">
        <f t="shared" si="0"/>
        <v>74.2</v>
      </c>
      <c r="I34" s="26">
        <f t="shared" si="1"/>
        <v>445.2</v>
      </c>
      <c r="J34" s="27">
        <f t="shared" si="2"/>
        <v>17</v>
      </c>
    </row>
    <row r="35" spans="1:10" x14ac:dyDescent="0.2">
      <c r="A35" s="37" t="str">
        <f>'Evaluator 1 '!A32</f>
        <v>Rogers Architects</v>
      </c>
      <c r="B35" s="16">
        <f>'Evaluator 1 '!G32</f>
        <v>60</v>
      </c>
      <c r="C35" s="17">
        <f>'Evaluator 2'!G32</f>
        <v>75.5</v>
      </c>
      <c r="D35" s="17">
        <f>'Evaluator 3'!G32</f>
        <v>64.300000000000011</v>
      </c>
      <c r="E35" s="17">
        <f>'Evaluator 4'!G32</f>
        <v>60</v>
      </c>
      <c r="F35" s="17">
        <f>'Evaluator 5'!G32</f>
        <v>67.400000000000006</v>
      </c>
      <c r="G35" s="17">
        <f>'Evaluator 6'!G32</f>
        <v>100</v>
      </c>
      <c r="H35" s="25">
        <f t="shared" si="0"/>
        <v>71.2</v>
      </c>
      <c r="I35" s="26">
        <f t="shared" si="1"/>
        <v>427.20000000000005</v>
      </c>
      <c r="J35" s="27">
        <f t="shared" si="2"/>
        <v>24</v>
      </c>
    </row>
    <row r="36" spans="1:10" x14ac:dyDescent="0.2">
      <c r="A36" s="37" t="str">
        <f>'Evaluator 1 '!A33</f>
        <v>Smith &amp; Company Architects</v>
      </c>
      <c r="B36" s="16">
        <f>'Evaluator 1 '!G33</f>
        <v>52</v>
      </c>
      <c r="C36" s="17">
        <f>'Evaluator 2'!G33</f>
        <v>68</v>
      </c>
      <c r="D36" s="17">
        <f>'Evaluator 3'!G33</f>
        <v>65</v>
      </c>
      <c r="E36" s="17">
        <f>'Evaluator 4'!G33</f>
        <v>85.5</v>
      </c>
      <c r="F36" s="17">
        <f>'Evaluator 5'!G33</f>
        <v>80.599999999999994</v>
      </c>
      <c r="G36" s="17">
        <f>'Evaluator 6'!G33</f>
        <v>85</v>
      </c>
      <c r="H36" s="25">
        <f t="shared" si="0"/>
        <v>72.683333333333337</v>
      </c>
      <c r="I36" s="26">
        <f t="shared" si="1"/>
        <v>436.1</v>
      </c>
      <c r="J36" s="27">
        <f t="shared" si="2"/>
        <v>20</v>
      </c>
    </row>
    <row r="37" spans="1:10" x14ac:dyDescent="0.2">
      <c r="A37" s="37" t="str">
        <f>'Evaluator 1 '!A34</f>
        <v>Stern and Bucek Architects</v>
      </c>
      <c r="B37" s="16">
        <f>'Evaluator 1 '!G34</f>
        <v>40</v>
      </c>
      <c r="C37" s="17">
        <f>'Evaluator 2'!G34</f>
        <v>62</v>
      </c>
      <c r="D37" s="17">
        <f>'Evaluator 3'!G34</f>
        <v>100</v>
      </c>
      <c r="E37" s="17">
        <f>'Evaluator 4'!G34</f>
        <v>77</v>
      </c>
      <c r="F37" s="17">
        <f>'Evaluator 5'!G34</f>
        <v>71.5</v>
      </c>
      <c r="G37" s="17">
        <f>'Evaluator 6'!G34</f>
        <v>84</v>
      </c>
      <c r="H37" s="25">
        <f t="shared" si="0"/>
        <v>72.416666666666671</v>
      </c>
      <c r="I37" s="26">
        <f t="shared" si="1"/>
        <v>434.5</v>
      </c>
      <c r="J37" s="27">
        <f t="shared" si="2"/>
        <v>21</v>
      </c>
    </row>
    <row r="38" spans="1:10" x14ac:dyDescent="0.2">
      <c r="A38" s="37" t="str">
        <f>'Evaluator 1 '!A35</f>
        <v>Thiel Design Group LLC</v>
      </c>
      <c r="B38" s="16">
        <f>'Evaluator 1 '!G35</f>
        <v>35</v>
      </c>
      <c r="C38" s="17">
        <f>'Evaluator 2'!G35</f>
        <v>71.5</v>
      </c>
      <c r="D38" s="17">
        <f>'Evaluator 3'!G35</f>
        <v>80</v>
      </c>
      <c r="E38" s="17">
        <f>'Evaluator 4'!G35</f>
        <v>88</v>
      </c>
      <c r="F38" s="17">
        <f>'Evaluator 5'!G35</f>
        <v>82.3</v>
      </c>
      <c r="G38" s="17">
        <f>'Evaluator 6'!G35</f>
        <v>89.5</v>
      </c>
      <c r="H38" s="25">
        <f t="shared" si="0"/>
        <v>74.38333333333334</v>
      </c>
      <c r="I38" s="26">
        <f t="shared" si="1"/>
        <v>446.3</v>
      </c>
      <c r="J38" s="27">
        <f t="shared" si="2"/>
        <v>16</v>
      </c>
    </row>
    <row r="39" spans="1:10" ht="15.75" thickBot="1" x14ac:dyDescent="0.25">
      <c r="A39" s="38" t="str">
        <f>'Evaluator 1 '!A36</f>
        <v>Ziegler Cooper Architects</v>
      </c>
      <c r="B39" s="28">
        <f>'Evaluator 1 '!G36</f>
        <v>20</v>
      </c>
      <c r="C39" s="29">
        <f>'Evaluator 2'!G36</f>
        <v>76.5</v>
      </c>
      <c r="D39" s="29">
        <f>'Evaluator 3'!G36</f>
        <v>83.6</v>
      </c>
      <c r="E39" s="29">
        <f>'Evaluator 4'!G36</f>
        <v>90.5</v>
      </c>
      <c r="F39" s="29">
        <f>'Evaluator 5'!G36</f>
        <v>83.1</v>
      </c>
      <c r="G39" s="29">
        <f>'Evaluator 6'!G36</f>
        <v>100</v>
      </c>
      <c r="H39" s="30">
        <f t="shared" si="0"/>
        <v>75.616666666666674</v>
      </c>
      <c r="I39" s="31">
        <f t="shared" si="1"/>
        <v>453.70000000000005</v>
      </c>
      <c r="J39" s="32">
        <f t="shared" si="2"/>
        <v>12</v>
      </c>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9459-FC6D-48F6-95DD-0B43CAC3BD9C}">
  <dimension ref="A1:P78"/>
  <sheetViews>
    <sheetView tabSelected="1" zoomScale="115" zoomScaleNormal="115" workbookViewId="0">
      <selection activeCell="A2" sqref="A2:I2"/>
    </sheetView>
  </sheetViews>
  <sheetFormatPr defaultRowHeight="12.75" x14ac:dyDescent="0.2"/>
  <cols>
    <col min="1" max="1" width="42.140625" style="56" bestFit="1" customWidth="1"/>
    <col min="2" max="16" width="9.5703125" style="56" customWidth="1"/>
    <col min="17" max="16384" width="9.140625" style="56"/>
  </cols>
  <sheetData>
    <row r="1" spans="1:16" ht="15.75" customHeight="1" x14ac:dyDescent="0.25">
      <c r="A1" s="96" t="s">
        <v>53</v>
      </c>
      <c r="B1" s="96"/>
      <c r="C1" s="96"/>
      <c r="D1" s="96"/>
      <c r="E1" s="96"/>
      <c r="F1" s="96"/>
      <c r="G1" s="96"/>
      <c r="H1" s="96"/>
      <c r="I1" s="96"/>
      <c r="J1" s="55"/>
    </row>
    <row r="2" spans="1:16" ht="15.75" x14ac:dyDescent="0.25">
      <c r="A2" s="97" t="s">
        <v>13</v>
      </c>
      <c r="B2" s="97"/>
      <c r="C2" s="97"/>
      <c r="D2" s="97"/>
      <c r="E2" s="97"/>
      <c r="F2" s="97"/>
      <c r="G2" s="97"/>
      <c r="H2" s="97"/>
      <c r="I2" s="97"/>
      <c r="J2" s="57"/>
    </row>
    <row r="3" spans="1:16" x14ac:dyDescent="0.2">
      <c r="A3" s="58" t="s">
        <v>54</v>
      </c>
      <c r="B3" s="98"/>
      <c r="C3" s="99"/>
      <c r="D3" s="100"/>
    </row>
    <row r="4" spans="1:16" ht="15" customHeight="1" x14ac:dyDescent="0.2">
      <c r="A4" s="58" t="s">
        <v>55</v>
      </c>
      <c r="B4" s="101" t="s">
        <v>56</v>
      </c>
      <c r="C4" s="102"/>
      <c r="D4" s="103"/>
      <c r="E4" s="59"/>
    </row>
    <row r="5" spans="1:16" ht="20.25" customHeight="1" x14ac:dyDescent="0.25">
      <c r="A5" s="104" t="s">
        <v>57</v>
      </c>
      <c r="B5" s="104"/>
      <c r="C5" s="60"/>
      <c r="D5" s="60"/>
      <c r="E5" s="60"/>
      <c r="F5" s="60"/>
      <c r="G5" s="60"/>
    </row>
    <row r="6" spans="1:16" ht="27" customHeight="1" x14ac:dyDescent="0.2">
      <c r="A6" s="61"/>
      <c r="B6" s="95" t="s">
        <v>58</v>
      </c>
      <c r="C6" s="95"/>
      <c r="D6" s="95"/>
      <c r="E6" s="95"/>
      <c r="F6" s="95"/>
      <c r="G6" s="95"/>
      <c r="H6" s="95"/>
      <c r="I6" s="95"/>
    </row>
    <row r="7" spans="1:16" ht="20.25" customHeight="1" x14ac:dyDescent="0.25">
      <c r="A7" s="94" t="s">
        <v>59</v>
      </c>
      <c r="B7" s="94"/>
      <c r="C7" s="62"/>
      <c r="D7" s="63"/>
      <c r="E7" s="63"/>
      <c r="F7" s="63"/>
      <c r="G7" s="63"/>
    </row>
    <row r="8" spans="1:16" ht="27" customHeight="1" x14ac:dyDescent="0.2">
      <c r="A8" s="61"/>
      <c r="B8" s="95" t="s">
        <v>60</v>
      </c>
      <c r="C8" s="95"/>
      <c r="D8" s="95"/>
      <c r="E8" s="95"/>
      <c r="F8" s="95"/>
      <c r="G8" s="95"/>
      <c r="H8" s="95"/>
      <c r="I8" s="95"/>
    </row>
    <row r="9" spans="1:16" ht="15" customHeight="1" x14ac:dyDescent="0.2"/>
    <row r="10" spans="1:16" ht="15" customHeight="1" x14ac:dyDescent="0.2"/>
    <row r="11" spans="1:16" ht="11.25" customHeight="1" thickBot="1" x14ac:dyDescent="0.25"/>
    <row r="12" spans="1:16" s="64" customFormat="1" ht="13.5" thickBot="1" x14ac:dyDescent="0.25">
      <c r="B12" s="88" t="s">
        <v>61</v>
      </c>
      <c r="C12" s="89"/>
      <c r="D12" s="90"/>
      <c r="E12" s="88" t="s">
        <v>62</v>
      </c>
      <c r="F12" s="89"/>
      <c r="G12" s="90"/>
      <c r="H12" s="88" t="s">
        <v>63</v>
      </c>
      <c r="I12" s="89"/>
      <c r="J12" s="90"/>
      <c r="K12" s="88" t="s">
        <v>64</v>
      </c>
      <c r="L12" s="89"/>
      <c r="M12" s="90"/>
      <c r="N12" s="88" t="s">
        <v>65</v>
      </c>
      <c r="O12" s="89"/>
      <c r="P12" s="90"/>
    </row>
    <row r="13" spans="1:16" s="64" customFormat="1" ht="112.5" customHeight="1" x14ac:dyDescent="0.2">
      <c r="B13" s="91" t="s">
        <v>66</v>
      </c>
      <c r="C13" s="92"/>
      <c r="D13" s="93"/>
      <c r="E13" s="91" t="s">
        <v>67</v>
      </c>
      <c r="F13" s="92"/>
      <c r="G13" s="93"/>
      <c r="H13" s="91" t="s">
        <v>68</v>
      </c>
      <c r="I13" s="92"/>
      <c r="J13" s="93"/>
      <c r="K13" s="91" t="s">
        <v>69</v>
      </c>
      <c r="L13" s="92"/>
      <c r="M13" s="93"/>
      <c r="N13" s="91" t="s">
        <v>70</v>
      </c>
      <c r="O13" s="92"/>
      <c r="P13" s="93"/>
    </row>
    <row r="14" spans="1:16" s="66" customFormat="1" ht="11.25" customHeight="1" x14ac:dyDescent="0.2">
      <c r="A14" s="65"/>
      <c r="B14" s="85" t="s">
        <v>71</v>
      </c>
      <c r="C14" s="86"/>
      <c r="D14" s="87"/>
      <c r="E14" s="85" t="s">
        <v>71</v>
      </c>
      <c r="F14" s="86"/>
      <c r="G14" s="87"/>
      <c r="H14" s="85" t="s">
        <v>71</v>
      </c>
      <c r="I14" s="86"/>
      <c r="J14" s="87"/>
      <c r="K14" s="85" t="s">
        <v>71</v>
      </c>
      <c r="L14" s="86"/>
      <c r="M14" s="87"/>
      <c r="N14" s="85" t="s">
        <v>71</v>
      </c>
      <c r="O14" s="86"/>
      <c r="P14" s="87"/>
    </row>
    <row r="15" spans="1:16" s="66" customFormat="1" x14ac:dyDescent="0.2">
      <c r="A15" s="67" t="s">
        <v>14</v>
      </c>
      <c r="B15" s="82"/>
      <c r="C15" s="83"/>
      <c r="D15" s="84"/>
      <c r="E15" s="82"/>
      <c r="F15" s="83"/>
      <c r="G15" s="84"/>
      <c r="H15" s="82"/>
      <c r="I15" s="83"/>
      <c r="J15" s="84"/>
      <c r="K15" s="82"/>
      <c r="L15" s="83"/>
      <c r="M15" s="84"/>
      <c r="N15" s="82"/>
      <c r="O15" s="83"/>
      <c r="P15" s="84"/>
    </row>
    <row r="16" spans="1:16" s="66" customFormat="1" x14ac:dyDescent="0.2">
      <c r="A16" s="68" t="s">
        <v>15</v>
      </c>
      <c r="B16" s="79"/>
      <c r="C16" s="80"/>
      <c r="D16" s="81"/>
      <c r="E16" s="79"/>
      <c r="F16" s="80"/>
      <c r="G16" s="81"/>
      <c r="H16" s="79"/>
      <c r="I16" s="80"/>
      <c r="J16" s="81"/>
      <c r="K16" s="79"/>
      <c r="L16" s="80"/>
      <c r="M16" s="81"/>
      <c r="N16" s="79"/>
      <c r="O16" s="80"/>
      <c r="P16" s="81"/>
    </row>
    <row r="17" spans="1:16" s="66" customFormat="1" x14ac:dyDescent="0.2">
      <c r="A17" s="68" t="s">
        <v>16</v>
      </c>
      <c r="B17" s="79"/>
      <c r="C17" s="80"/>
      <c r="D17" s="81"/>
      <c r="E17" s="79"/>
      <c r="F17" s="80"/>
      <c r="G17" s="81"/>
      <c r="H17" s="79"/>
      <c r="I17" s="80"/>
      <c r="J17" s="81"/>
      <c r="K17" s="79"/>
      <c r="L17" s="80"/>
      <c r="M17" s="81"/>
      <c r="N17" s="79"/>
      <c r="O17" s="80"/>
      <c r="P17" s="81"/>
    </row>
    <row r="18" spans="1:16" s="66" customFormat="1" x14ac:dyDescent="0.2">
      <c r="A18" s="68" t="s">
        <v>17</v>
      </c>
      <c r="B18" s="79"/>
      <c r="C18" s="80"/>
      <c r="D18" s="81"/>
      <c r="E18" s="79"/>
      <c r="F18" s="80"/>
      <c r="G18" s="81"/>
      <c r="H18" s="79"/>
      <c r="I18" s="80"/>
      <c r="J18" s="81"/>
      <c r="K18" s="79"/>
      <c r="L18" s="80"/>
      <c r="M18" s="81"/>
      <c r="N18" s="79"/>
      <c r="O18" s="80"/>
      <c r="P18" s="81"/>
    </row>
    <row r="19" spans="1:16" s="66" customFormat="1" x14ac:dyDescent="0.2">
      <c r="A19" s="68" t="s">
        <v>18</v>
      </c>
      <c r="B19" s="79"/>
      <c r="C19" s="80"/>
      <c r="D19" s="81"/>
      <c r="E19" s="79"/>
      <c r="F19" s="80"/>
      <c r="G19" s="81"/>
      <c r="H19" s="79"/>
      <c r="I19" s="80"/>
      <c r="J19" s="81"/>
      <c r="K19" s="79"/>
      <c r="L19" s="80"/>
      <c r="M19" s="81"/>
      <c r="N19" s="79"/>
      <c r="O19" s="80"/>
      <c r="P19" s="81"/>
    </row>
    <row r="20" spans="1:16" s="66" customFormat="1" x14ac:dyDescent="0.2">
      <c r="A20" s="68" t="s">
        <v>19</v>
      </c>
      <c r="B20" s="79"/>
      <c r="C20" s="80"/>
      <c r="D20" s="81"/>
      <c r="E20" s="79"/>
      <c r="F20" s="80"/>
      <c r="G20" s="81"/>
      <c r="H20" s="79"/>
      <c r="I20" s="80"/>
      <c r="J20" s="81"/>
      <c r="K20" s="79"/>
      <c r="L20" s="80"/>
      <c r="M20" s="81"/>
      <c r="N20" s="79"/>
      <c r="O20" s="80"/>
      <c r="P20" s="81"/>
    </row>
    <row r="21" spans="1:16" s="66" customFormat="1" x14ac:dyDescent="0.2">
      <c r="A21" s="68" t="s">
        <v>20</v>
      </c>
      <c r="B21" s="82"/>
      <c r="C21" s="83"/>
      <c r="D21" s="84"/>
      <c r="E21" s="82"/>
      <c r="F21" s="83"/>
      <c r="G21" s="84"/>
      <c r="H21" s="82"/>
      <c r="I21" s="83"/>
      <c r="J21" s="84"/>
      <c r="K21" s="82"/>
      <c r="L21" s="83"/>
      <c r="M21" s="84"/>
      <c r="N21" s="82"/>
      <c r="O21" s="83"/>
      <c r="P21" s="84"/>
    </row>
    <row r="22" spans="1:16" s="66" customFormat="1" x14ac:dyDescent="0.2">
      <c r="A22" s="68" t="s">
        <v>21</v>
      </c>
      <c r="B22" s="79"/>
      <c r="C22" s="80"/>
      <c r="D22" s="81"/>
      <c r="E22" s="79"/>
      <c r="F22" s="80"/>
      <c r="G22" s="81"/>
      <c r="H22" s="79"/>
      <c r="I22" s="80"/>
      <c r="J22" s="81"/>
      <c r="K22" s="79"/>
      <c r="L22" s="80"/>
      <c r="M22" s="81"/>
      <c r="N22" s="79"/>
      <c r="O22" s="80"/>
      <c r="P22" s="81"/>
    </row>
    <row r="23" spans="1:16" s="66" customFormat="1" x14ac:dyDescent="0.2">
      <c r="A23" s="68" t="s">
        <v>22</v>
      </c>
      <c r="B23" s="79"/>
      <c r="C23" s="80"/>
      <c r="D23" s="81"/>
      <c r="E23" s="79"/>
      <c r="F23" s="80"/>
      <c r="G23" s="81"/>
      <c r="H23" s="79"/>
      <c r="I23" s="80"/>
      <c r="J23" s="81"/>
      <c r="K23" s="79"/>
      <c r="L23" s="80"/>
      <c r="M23" s="81"/>
      <c r="N23" s="79"/>
      <c r="O23" s="80"/>
      <c r="P23" s="81"/>
    </row>
    <row r="24" spans="1:16" s="66" customFormat="1" x14ac:dyDescent="0.2">
      <c r="A24" s="68" t="s">
        <v>23</v>
      </c>
      <c r="B24" s="79"/>
      <c r="C24" s="80"/>
      <c r="D24" s="81"/>
      <c r="E24" s="79"/>
      <c r="F24" s="80"/>
      <c r="G24" s="81"/>
      <c r="H24" s="79"/>
      <c r="I24" s="80"/>
      <c r="J24" s="81"/>
      <c r="K24" s="79"/>
      <c r="L24" s="80"/>
      <c r="M24" s="81"/>
      <c r="N24" s="79"/>
      <c r="O24" s="80"/>
      <c r="P24" s="81"/>
    </row>
    <row r="25" spans="1:16" s="66" customFormat="1" x14ac:dyDescent="0.2">
      <c r="A25" s="68" t="s">
        <v>24</v>
      </c>
      <c r="B25" s="79"/>
      <c r="C25" s="80"/>
      <c r="D25" s="81"/>
      <c r="E25" s="79"/>
      <c r="F25" s="80"/>
      <c r="G25" s="81"/>
      <c r="H25" s="79"/>
      <c r="I25" s="80"/>
      <c r="J25" s="81"/>
      <c r="K25" s="79"/>
      <c r="L25" s="80"/>
      <c r="M25" s="81"/>
      <c r="N25" s="79"/>
      <c r="O25" s="80"/>
      <c r="P25" s="81"/>
    </row>
    <row r="26" spans="1:16" s="66" customFormat="1" x14ac:dyDescent="0.2">
      <c r="A26" s="68" t="s">
        <v>25</v>
      </c>
      <c r="B26" s="82"/>
      <c r="C26" s="83"/>
      <c r="D26" s="84"/>
      <c r="E26" s="82"/>
      <c r="F26" s="83"/>
      <c r="G26" s="84"/>
      <c r="H26" s="82"/>
      <c r="I26" s="83"/>
      <c r="J26" s="84"/>
      <c r="K26" s="82"/>
      <c r="L26" s="83"/>
      <c r="M26" s="84"/>
      <c r="N26" s="82"/>
      <c r="O26" s="83"/>
      <c r="P26" s="84"/>
    </row>
    <row r="27" spans="1:16" s="66" customFormat="1" x14ac:dyDescent="0.2">
      <c r="A27" s="68" t="s">
        <v>26</v>
      </c>
      <c r="B27" s="79"/>
      <c r="C27" s="80"/>
      <c r="D27" s="81"/>
      <c r="E27" s="79"/>
      <c r="F27" s="80"/>
      <c r="G27" s="81"/>
      <c r="H27" s="79"/>
      <c r="I27" s="80"/>
      <c r="J27" s="81"/>
      <c r="K27" s="79"/>
      <c r="L27" s="80"/>
      <c r="M27" s="81"/>
      <c r="N27" s="79"/>
      <c r="O27" s="80"/>
      <c r="P27" s="81"/>
    </row>
    <row r="28" spans="1:16" s="66" customFormat="1" x14ac:dyDescent="0.2">
      <c r="A28" s="67" t="s">
        <v>27</v>
      </c>
      <c r="B28" s="79"/>
      <c r="C28" s="80"/>
      <c r="D28" s="81"/>
      <c r="E28" s="79"/>
      <c r="F28" s="80"/>
      <c r="G28" s="81"/>
      <c r="H28" s="79"/>
      <c r="I28" s="80"/>
      <c r="J28" s="81"/>
      <c r="K28" s="79"/>
      <c r="L28" s="80"/>
      <c r="M28" s="81"/>
      <c r="N28" s="79"/>
      <c r="O28" s="80"/>
      <c r="P28" s="81"/>
    </row>
    <row r="29" spans="1:16" x14ac:dyDescent="0.2">
      <c r="A29" s="68" t="s">
        <v>28</v>
      </c>
      <c r="B29" s="79"/>
      <c r="C29" s="80"/>
      <c r="D29" s="81"/>
      <c r="E29" s="79"/>
      <c r="F29" s="80"/>
      <c r="G29" s="81"/>
      <c r="H29" s="79"/>
      <c r="I29" s="80"/>
      <c r="J29" s="81"/>
      <c r="K29" s="79"/>
      <c r="L29" s="80"/>
      <c r="M29" s="81"/>
      <c r="N29" s="79"/>
      <c r="O29" s="80"/>
      <c r="P29" s="81"/>
    </row>
    <row r="30" spans="1:16" x14ac:dyDescent="0.2">
      <c r="A30" s="68" t="s">
        <v>29</v>
      </c>
      <c r="B30" s="79"/>
      <c r="C30" s="80"/>
      <c r="D30" s="81"/>
      <c r="E30" s="79"/>
      <c r="F30" s="80"/>
      <c r="G30" s="81"/>
      <c r="H30" s="79"/>
      <c r="I30" s="80"/>
      <c r="J30" s="81"/>
      <c r="K30" s="79"/>
      <c r="L30" s="80"/>
      <c r="M30" s="81"/>
      <c r="N30" s="79"/>
      <c r="O30" s="80"/>
      <c r="P30" s="81"/>
    </row>
    <row r="31" spans="1:16" x14ac:dyDescent="0.2">
      <c r="A31" s="68" t="s">
        <v>30</v>
      </c>
      <c r="B31" s="79"/>
      <c r="C31" s="80"/>
      <c r="D31" s="81"/>
      <c r="E31" s="79"/>
      <c r="F31" s="80"/>
      <c r="G31" s="81"/>
      <c r="H31" s="79"/>
      <c r="I31" s="80"/>
      <c r="J31" s="81"/>
      <c r="K31" s="79"/>
      <c r="L31" s="80"/>
      <c r="M31" s="81"/>
      <c r="N31" s="79"/>
      <c r="O31" s="80"/>
      <c r="P31" s="81"/>
    </row>
    <row r="32" spans="1:16" x14ac:dyDescent="0.2">
      <c r="A32" s="68" t="s">
        <v>31</v>
      </c>
      <c r="B32" s="82"/>
      <c r="C32" s="83"/>
      <c r="D32" s="84"/>
      <c r="E32" s="82"/>
      <c r="F32" s="83"/>
      <c r="G32" s="84"/>
      <c r="H32" s="82"/>
      <c r="I32" s="83"/>
      <c r="J32" s="84"/>
      <c r="K32" s="82"/>
      <c r="L32" s="83"/>
      <c r="M32" s="84"/>
      <c r="N32" s="82"/>
      <c r="O32" s="83"/>
      <c r="P32" s="84"/>
    </row>
    <row r="33" spans="1:16" x14ac:dyDescent="0.2">
      <c r="A33" s="68" t="s">
        <v>32</v>
      </c>
      <c r="B33" s="79"/>
      <c r="C33" s="80"/>
      <c r="D33" s="81"/>
      <c r="E33" s="79"/>
      <c r="F33" s="80"/>
      <c r="G33" s="81"/>
      <c r="H33" s="79"/>
      <c r="I33" s="80"/>
      <c r="J33" s="81"/>
      <c r="K33" s="79"/>
      <c r="L33" s="80"/>
      <c r="M33" s="81"/>
      <c r="N33" s="79"/>
      <c r="O33" s="80"/>
      <c r="P33" s="81"/>
    </row>
    <row r="34" spans="1:16" x14ac:dyDescent="0.2">
      <c r="A34" s="68" t="s">
        <v>33</v>
      </c>
      <c r="B34" s="79"/>
      <c r="C34" s="80"/>
      <c r="D34" s="81"/>
      <c r="E34" s="79"/>
      <c r="F34" s="80"/>
      <c r="G34" s="81"/>
      <c r="H34" s="79"/>
      <c r="I34" s="80"/>
      <c r="J34" s="81"/>
      <c r="K34" s="79"/>
      <c r="L34" s="80"/>
      <c r="M34" s="81"/>
      <c r="N34" s="79"/>
      <c r="O34" s="80"/>
      <c r="P34" s="81"/>
    </row>
    <row r="35" spans="1:16" x14ac:dyDescent="0.2">
      <c r="A35" s="68" t="s">
        <v>34</v>
      </c>
      <c r="B35" s="79"/>
      <c r="C35" s="80"/>
      <c r="D35" s="81"/>
      <c r="E35" s="79"/>
      <c r="F35" s="80"/>
      <c r="G35" s="81"/>
      <c r="H35" s="79"/>
      <c r="I35" s="80"/>
      <c r="J35" s="81"/>
      <c r="K35" s="79"/>
      <c r="L35" s="80"/>
      <c r="M35" s="81"/>
      <c r="N35" s="79"/>
      <c r="O35" s="80"/>
      <c r="P35" s="81"/>
    </row>
    <row r="36" spans="1:16" x14ac:dyDescent="0.2">
      <c r="A36" s="67" t="s">
        <v>35</v>
      </c>
      <c r="B36" s="79"/>
      <c r="C36" s="80"/>
      <c r="D36" s="81"/>
      <c r="E36" s="79"/>
      <c r="F36" s="80"/>
      <c r="G36" s="81"/>
      <c r="H36" s="79"/>
      <c r="I36" s="80"/>
      <c r="J36" s="81"/>
      <c r="K36" s="79"/>
      <c r="L36" s="80"/>
      <c r="M36" s="81"/>
      <c r="N36" s="79"/>
      <c r="O36" s="80"/>
      <c r="P36" s="81"/>
    </row>
    <row r="37" spans="1:16" x14ac:dyDescent="0.2">
      <c r="A37" s="68" t="s">
        <v>36</v>
      </c>
      <c r="B37" s="79"/>
      <c r="C37" s="80"/>
      <c r="D37" s="81"/>
      <c r="E37" s="79"/>
      <c r="F37" s="80"/>
      <c r="G37" s="81"/>
      <c r="H37" s="79"/>
      <c r="I37" s="80"/>
      <c r="J37" s="81"/>
      <c r="K37" s="79"/>
      <c r="L37" s="80"/>
      <c r="M37" s="81"/>
      <c r="N37" s="79"/>
      <c r="O37" s="80"/>
      <c r="P37" s="81"/>
    </row>
    <row r="38" spans="1:16" x14ac:dyDescent="0.2">
      <c r="A38" s="68" t="s">
        <v>37</v>
      </c>
      <c r="B38" s="82"/>
      <c r="C38" s="83"/>
      <c r="D38" s="84"/>
      <c r="E38" s="82"/>
      <c r="F38" s="83"/>
      <c r="G38" s="84"/>
      <c r="H38" s="82"/>
      <c r="I38" s="83"/>
      <c r="J38" s="84"/>
      <c r="K38" s="82"/>
      <c r="L38" s="83"/>
      <c r="M38" s="84"/>
      <c r="N38" s="82"/>
      <c r="O38" s="83"/>
      <c r="P38" s="84"/>
    </row>
    <row r="39" spans="1:16" x14ac:dyDescent="0.2">
      <c r="A39" s="68" t="s">
        <v>38</v>
      </c>
      <c r="B39" s="79"/>
      <c r="C39" s="80"/>
      <c r="D39" s="81"/>
      <c r="E39" s="79"/>
      <c r="F39" s="80"/>
      <c r="G39" s="81"/>
      <c r="H39" s="79"/>
      <c r="I39" s="80"/>
      <c r="J39" s="81"/>
      <c r="K39" s="79"/>
      <c r="L39" s="80"/>
      <c r="M39" s="81"/>
      <c r="N39" s="79"/>
      <c r="O39" s="80"/>
      <c r="P39" s="81"/>
    </row>
    <row r="40" spans="1:16" x14ac:dyDescent="0.2">
      <c r="A40" s="68" t="s">
        <v>39</v>
      </c>
      <c r="B40" s="79"/>
      <c r="C40" s="80"/>
      <c r="D40" s="81"/>
      <c r="E40" s="79"/>
      <c r="F40" s="80"/>
      <c r="G40" s="81"/>
      <c r="H40" s="79"/>
      <c r="I40" s="80"/>
      <c r="J40" s="81"/>
      <c r="K40" s="79"/>
      <c r="L40" s="80"/>
      <c r="M40" s="81"/>
      <c r="N40" s="79"/>
      <c r="O40" s="80"/>
      <c r="P40" s="81"/>
    </row>
    <row r="41" spans="1:16" x14ac:dyDescent="0.2">
      <c r="A41" s="68" t="s">
        <v>40</v>
      </c>
      <c r="B41" s="79"/>
      <c r="C41" s="80"/>
      <c r="D41" s="81"/>
      <c r="E41" s="79"/>
      <c r="F41" s="80"/>
      <c r="G41" s="81"/>
      <c r="H41" s="79"/>
      <c r="I41" s="80"/>
      <c r="J41" s="81"/>
      <c r="K41" s="79"/>
      <c r="L41" s="80"/>
      <c r="M41" s="81"/>
      <c r="N41" s="79"/>
      <c r="O41" s="80"/>
      <c r="P41" s="81"/>
    </row>
    <row r="42" spans="1:16" x14ac:dyDescent="0.2">
      <c r="A42" s="68" t="s">
        <v>41</v>
      </c>
      <c r="B42" s="79"/>
      <c r="C42" s="80"/>
      <c r="D42" s="81"/>
      <c r="E42" s="79"/>
      <c r="F42" s="80"/>
      <c r="G42" s="81"/>
      <c r="H42" s="79"/>
      <c r="I42" s="80"/>
      <c r="J42" s="81"/>
      <c r="K42" s="79"/>
      <c r="L42" s="80"/>
      <c r="M42" s="81"/>
      <c r="N42" s="79"/>
      <c r="O42" s="80"/>
      <c r="P42" s="81"/>
    </row>
    <row r="43" spans="1:16" x14ac:dyDescent="0.2">
      <c r="A43" s="68" t="s">
        <v>42</v>
      </c>
      <c r="B43" s="79"/>
      <c r="C43" s="80"/>
      <c r="D43" s="81"/>
      <c r="E43" s="79"/>
      <c r="F43" s="80"/>
      <c r="G43" s="81"/>
      <c r="H43" s="79"/>
      <c r="I43" s="80"/>
      <c r="J43" s="81"/>
      <c r="K43" s="79"/>
      <c r="L43" s="80"/>
      <c r="M43" s="81"/>
      <c r="N43" s="79"/>
      <c r="O43" s="80"/>
      <c r="P43" s="81"/>
    </row>
    <row r="44" spans="1:16" x14ac:dyDescent="0.2">
      <c r="A44" s="68" t="s">
        <v>43</v>
      </c>
      <c r="B44" s="79"/>
      <c r="C44" s="80"/>
      <c r="D44" s="81"/>
      <c r="E44" s="79"/>
      <c r="F44" s="80"/>
      <c r="G44" s="81"/>
      <c r="H44" s="79"/>
      <c r="I44" s="80"/>
      <c r="J44" s="81"/>
      <c r="K44" s="79"/>
      <c r="L44" s="80"/>
      <c r="M44" s="81"/>
      <c r="N44" s="79"/>
      <c r="O44" s="80"/>
      <c r="P44" s="81"/>
    </row>
    <row r="45" spans="1:16" x14ac:dyDescent="0.2">
      <c r="A45" s="68" t="s">
        <v>44</v>
      </c>
      <c r="B45" s="79"/>
      <c r="C45" s="80"/>
      <c r="D45" s="81"/>
      <c r="E45" s="79"/>
      <c r="F45" s="80"/>
      <c r="G45" s="81"/>
      <c r="H45" s="79"/>
      <c r="I45" s="80"/>
      <c r="J45" s="81"/>
      <c r="K45" s="79"/>
      <c r="L45" s="80"/>
      <c r="M45" s="81"/>
      <c r="N45" s="79"/>
      <c r="O45" s="80"/>
      <c r="P45" s="81"/>
    </row>
    <row r="46" spans="1:16" x14ac:dyDescent="0.2">
      <c r="A46" s="68" t="s">
        <v>45</v>
      </c>
      <c r="B46" s="79"/>
      <c r="C46" s="80"/>
      <c r="D46" s="81"/>
      <c r="E46" s="79"/>
      <c r="F46" s="80"/>
      <c r="G46" s="81"/>
      <c r="H46" s="79"/>
      <c r="I46" s="80"/>
      <c r="J46" s="81"/>
      <c r="K46" s="79"/>
      <c r="L46" s="80"/>
      <c r="M46" s="81"/>
      <c r="N46" s="79"/>
      <c r="O46" s="80"/>
      <c r="P46" s="81"/>
    </row>
    <row r="47" spans="1:16" x14ac:dyDescent="0.2">
      <c r="A47" s="68" t="s">
        <v>46</v>
      </c>
      <c r="B47" s="79"/>
      <c r="C47" s="80"/>
      <c r="D47" s="81"/>
      <c r="E47" s="79"/>
      <c r="F47" s="80"/>
      <c r="G47" s="81"/>
      <c r="H47" s="79"/>
      <c r="I47" s="80"/>
      <c r="J47" s="81"/>
      <c r="K47" s="79"/>
      <c r="L47" s="80"/>
      <c r="M47" s="81"/>
      <c r="N47" s="79"/>
      <c r="O47" s="80"/>
      <c r="P47" s="81"/>
    </row>
    <row r="48" spans="1:16" s="70" customFormat="1" ht="7.5" customHeight="1" x14ac:dyDescent="0.2">
      <c r="A48" s="69"/>
      <c r="B48" s="69"/>
      <c r="C48" s="69"/>
      <c r="D48" s="69"/>
      <c r="E48" s="69"/>
      <c r="F48" s="69"/>
      <c r="G48" s="69"/>
      <c r="H48" s="69"/>
      <c r="I48" s="69"/>
      <c r="J48" s="69"/>
      <c r="K48" s="69"/>
      <c r="L48" s="69"/>
      <c r="M48" s="69"/>
      <c r="N48" s="69"/>
      <c r="O48" s="69"/>
      <c r="P48" s="69"/>
    </row>
    <row r="49" spans="1:13" s="71" customFormat="1" ht="6.75" customHeight="1" x14ac:dyDescent="0.2"/>
    <row r="51" spans="1:13" x14ac:dyDescent="0.2">
      <c r="A51" s="72"/>
      <c r="G51" s="73"/>
      <c r="H51" s="73"/>
    </row>
    <row r="52" spans="1:13" x14ac:dyDescent="0.2">
      <c r="A52" s="74"/>
      <c r="G52" s="73"/>
      <c r="H52" s="73"/>
      <c r="I52" s="73"/>
      <c r="J52" s="73"/>
    </row>
    <row r="53" spans="1:13" ht="15" x14ac:dyDescent="0.25">
      <c r="A53" s="75"/>
      <c r="B53" s="75"/>
      <c r="C53" s="75"/>
      <c r="E53" s="76"/>
      <c r="G53" s="73"/>
      <c r="H53" s="73"/>
      <c r="I53" s="73"/>
      <c r="J53" s="73"/>
    </row>
    <row r="54" spans="1:13" ht="15" x14ac:dyDescent="0.25">
      <c r="A54" s="75"/>
      <c r="B54" s="75"/>
      <c r="C54" s="75"/>
      <c r="E54" s="76"/>
      <c r="G54" s="73"/>
      <c r="H54" s="73"/>
      <c r="I54" s="73"/>
      <c r="J54" s="73"/>
    </row>
    <row r="55" spans="1:13" ht="15" x14ac:dyDescent="0.25">
      <c r="A55" s="75"/>
      <c r="B55" s="75"/>
      <c r="C55" s="75"/>
      <c r="E55" s="76"/>
      <c r="G55" s="73"/>
      <c r="H55" s="73"/>
      <c r="I55" s="73"/>
      <c r="J55" s="73"/>
    </row>
    <row r="56" spans="1:13" ht="15" x14ac:dyDescent="0.25">
      <c r="A56" s="75"/>
      <c r="B56" s="75"/>
      <c r="C56" s="75"/>
      <c r="E56" s="76"/>
      <c r="G56" s="73"/>
      <c r="H56" s="73"/>
      <c r="I56" s="73"/>
      <c r="J56" s="73"/>
    </row>
    <row r="57" spans="1:13" ht="15" x14ac:dyDescent="0.25">
      <c r="A57" s="75"/>
      <c r="B57" s="75"/>
      <c r="C57" s="75"/>
      <c r="E57" s="76"/>
      <c r="G57" s="73"/>
      <c r="H57" s="73"/>
      <c r="I57" s="73"/>
      <c r="J57" s="73"/>
    </row>
    <row r="58" spans="1:13" ht="15" x14ac:dyDescent="0.25">
      <c r="A58" s="75"/>
      <c r="B58" s="75"/>
      <c r="C58" s="75"/>
      <c r="E58" s="76"/>
      <c r="G58" s="73"/>
      <c r="H58" s="73"/>
      <c r="I58" s="73"/>
      <c r="J58" s="73"/>
    </row>
    <row r="59" spans="1:13" x14ac:dyDescent="0.2">
      <c r="A59" s="75"/>
      <c r="B59" s="75"/>
      <c r="C59" s="75"/>
      <c r="G59" s="73"/>
      <c r="H59" s="73"/>
      <c r="I59" s="73"/>
      <c r="J59" s="73"/>
    </row>
    <row r="60" spans="1:13" x14ac:dyDescent="0.2">
      <c r="I60" s="73"/>
      <c r="J60" s="73"/>
      <c r="K60" s="73"/>
      <c r="L60" s="73"/>
    </row>
    <row r="61" spans="1:13" x14ac:dyDescent="0.2">
      <c r="I61" s="73"/>
      <c r="J61" s="73"/>
      <c r="K61" s="73"/>
      <c r="L61" s="73"/>
      <c r="M61" s="73"/>
    </row>
    <row r="62" spans="1:13" x14ac:dyDescent="0.2">
      <c r="L62" s="73"/>
      <c r="M62" s="73"/>
    </row>
    <row r="63" spans="1:13" x14ac:dyDescent="0.2">
      <c r="L63" s="73"/>
      <c r="M63" s="73"/>
    </row>
    <row r="64" spans="1:13" x14ac:dyDescent="0.2">
      <c r="L64" s="73"/>
      <c r="M64" s="73"/>
    </row>
    <row r="65" spans="1:13" x14ac:dyDescent="0.2">
      <c r="L65" s="73"/>
      <c r="M65" s="73"/>
    </row>
    <row r="78" spans="1:13" x14ac:dyDescent="0.2">
      <c r="A78" s="77" t="s">
        <v>72</v>
      </c>
    </row>
  </sheetData>
  <mergeCells count="188">
    <mergeCell ref="A1:I1"/>
    <mergeCell ref="A2:I2"/>
    <mergeCell ref="B3:D3"/>
    <mergeCell ref="B4:D4"/>
    <mergeCell ref="A5:B5"/>
    <mergeCell ref="B6:I6"/>
    <mergeCell ref="N12:P12"/>
    <mergeCell ref="B13:D13"/>
    <mergeCell ref="E13:G13"/>
    <mergeCell ref="H13:J13"/>
    <mergeCell ref="K13:M13"/>
    <mergeCell ref="N13:P13"/>
    <mergeCell ref="A7:B7"/>
    <mergeCell ref="B8:I8"/>
    <mergeCell ref="B12:D12"/>
    <mergeCell ref="E12:G12"/>
    <mergeCell ref="H12:J12"/>
    <mergeCell ref="K12:M12"/>
    <mergeCell ref="B14:D14"/>
    <mergeCell ref="E14:G14"/>
    <mergeCell ref="H14:J14"/>
    <mergeCell ref="K14:M14"/>
    <mergeCell ref="N14:P14"/>
    <mergeCell ref="B15:D15"/>
    <mergeCell ref="E15:G15"/>
    <mergeCell ref="H15:J15"/>
    <mergeCell ref="K15:M15"/>
    <mergeCell ref="N15:P15"/>
    <mergeCell ref="B16:D16"/>
    <mergeCell ref="E16:G16"/>
    <mergeCell ref="H16:J16"/>
    <mergeCell ref="K16:M16"/>
    <mergeCell ref="N16:P16"/>
    <mergeCell ref="B17:D17"/>
    <mergeCell ref="E17:G17"/>
    <mergeCell ref="H17:J17"/>
    <mergeCell ref="K17:M17"/>
    <mergeCell ref="N17:P17"/>
    <mergeCell ref="B18:D18"/>
    <mergeCell ref="E18:G18"/>
    <mergeCell ref="H18:J18"/>
    <mergeCell ref="K18:M18"/>
    <mergeCell ref="N18:P18"/>
    <mergeCell ref="B19:D19"/>
    <mergeCell ref="E19:G19"/>
    <mergeCell ref="H19:J19"/>
    <mergeCell ref="K19:M19"/>
    <mergeCell ref="N19:P19"/>
    <mergeCell ref="B20:D20"/>
    <mergeCell ref="E20:G20"/>
    <mergeCell ref="H20:J20"/>
    <mergeCell ref="K20:M20"/>
    <mergeCell ref="N20:P20"/>
    <mergeCell ref="B21:D21"/>
    <mergeCell ref="E21:G21"/>
    <mergeCell ref="H21:J21"/>
    <mergeCell ref="K21:M21"/>
    <mergeCell ref="N21:P21"/>
    <mergeCell ref="B22:D22"/>
    <mergeCell ref="E22:G22"/>
    <mergeCell ref="H22:J22"/>
    <mergeCell ref="K22:M22"/>
    <mergeCell ref="N22:P22"/>
    <mergeCell ref="B23:D23"/>
    <mergeCell ref="E23:G23"/>
    <mergeCell ref="H23:J23"/>
    <mergeCell ref="K23:M23"/>
    <mergeCell ref="N23:P23"/>
    <mergeCell ref="B24:D24"/>
    <mergeCell ref="E24:G24"/>
    <mergeCell ref="H24:J24"/>
    <mergeCell ref="K24:M24"/>
    <mergeCell ref="N24:P24"/>
    <mergeCell ref="B25:D25"/>
    <mergeCell ref="E25:G25"/>
    <mergeCell ref="H25:J25"/>
    <mergeCell ref="K25:M25"/>
    <mergeCell ref="N25:P25"/>
    <mergeCell ref="B26:D26"/>
    <mergeCell ref="E26:G26"/>
    <mergeCell ref="H26:J26"/>
    <mergeCell ref="K26:M26"/>
    <mergeCell ref="N26:P26"/>
    <mergeCell ref="B27:D27"/>
    <mergeCell ref="E27:G27"/>
    <mergeCell ref="H27:J27"/>
    <mergeCell ref="K27:M27"/>
    <mergeCell ref="N27:P27"/>
    <mergeCell ref="B28:D28"/>
    <mergeCell ref="E28:G28"/>
    <mergeCell ref="H28:J28"/>
    <mergeCell ref="K28:M28"/>
    <mergeCell ref="N28:P28"/>
    <mergeCell ref="B29:D29"/>
    <mergeCell ref="E29:G29"/>
    <mergeCell ref="H29:J29"/>
    <mergeCell ref="K29:M29"/>
    <mergeCell ref="N29:P29"/>
    <mergeCell ref="B30:D30"/>
    <mergeCell ref="E30:G30"/>
    <mergeCell ref="H30:J30"/>
    <mergeCell ref="K30:M30"/>
    <mergeCell ref="N30:P30"/>
    <mergeCell ref="B31:D31"/>
    <mergeCell ref="E31:G31"/>
    <mergeCell ref="H31:J31"/>
    <mergeCell ref="K31:M31"/>
    <mergeCell ref="N31:P31"/>
    <mergeCell ref="B32:D32"/>
    <mergeCell ref="E32:G32"/>
    <mergeCell ref="H32:J32"/>
    <mergeCell ref="K32:M32"/>
    <mergeCell ref="N32:P32"/>
    <mergeCell ref="B33:D33"/>
    <mergeCell ref="E33:G33"/>
    <mergeCell ref="H33:J33"/>
    <mergeCell ref="K33:M33"/>
    <mergeCell ref="N33:P33"/>
    <mergeCell ref="B34:D34"/>
    <mergeCell ref="E34:G34"/>
    <mergeCell ref="H34:J34"/>
    <mergeCell ref="K34:M34"/>
    <mergeCell ref="N34:P34"/>
    <mergeCell ref="B35:D35"/>
    <mergeCell ref="E35:G35"/>
    <mergeCell ref="H35:J35"/>
    <mergeCell ref="K35:M35"/>
    <mergeCell ref="N35:P35"/>
    <mergeCell ref="B36:D36"/>
    <mergeCell ref="E36:G36"/>
    <mergeCell ref="H36:J36"/>
    <mergeCell ref="K36:M36"/>
    <mergeCell ref="N36:P36"/>
    <mergeCell ref="B37:D37"/>
    <mergeCell ref="E37:G37"/>
    <mergeCell ref="H37:J37"/>
    <mergeCell ref="K37:M37"/>
    <mergeCell ref="N37:P37"/>
    <mergeCell ref="B38:D38"/>
    <mergeCell ref="E38:G38"/>
    <mergeCell ref="H38:J38"/>
    <mergeCell ref="K38:M38"/>
    <mergeCell ref="N38:P38"/>
    <mergeCell ref="B39:D39"/>
    <mergeCell ref="E39:G39"/>
    <mergeCell ref="H39:J39"/>
    <mergeCell ref="K39:M39"/>
    <mergeCell ref="N39:P39"/>
    <mergeCell ref="B40:D40"/>
    <mergeCell ref="E40:G40"/>
    <mergeCell ref="H40:J40"/>
    <mergeCell ref="K40:M40"/>
    <mergeCell ref="N40:P40"/>
    <mergeCell ref="B41:D41"/>
    <mergeCell ref="E41:G41"/>
    <mergeCell ref="H41:J41"/>
    <mergeCell ref="K41:M41"/>
    <mergeCell ref="N41:P41"/>
    <mergeCell ref="B42:D42"/>
    <mergeCell ref="E42:G42"/>
    <mergeCell ref="H42:J42"/>
    <mergeCell ref="K42:M42"/>
    <mergeCell ref="N42:P42"/>
    <mergeCell ref="B43:D43"/>
    <mergeCell ref="E43:G43"/>
    <mergeCell ref="H43:J43"/>
    <mergeCell ref="K43:M43"/>
    <mergeCell ref="N43:P43"/>
    <mergeCell ref="B44:D44"/>
    <mergeCell ref="E44:G44"/>
    <mergeCell ref="H44:J44"/>
    <mergeCell ref="K44:M44"/>
    <mergeCell ref="N44:P44"/>
    <mergeCell ref="B45:D45"/>
    <mergeCell ref="E45:G45"/>
    <mergeCell ref="H45:J45"/>
    <mergeCell ref="K45:M45"/>
    <mergeCell ref="N45:P45"/>
    <mergeCell ref="B46:D46"/>
    <mergeCell ref="E46:G46"/>
    <mergeCell ref="H46:J46"/>
    <mergeCell ref="K46:M46"/>
    <mergeCell ref="N46:P46"/>
    <mergeCell ref="B47:D47"/>
    <mergeCell ref="E47:G47"/>
    <mergeCell ref="H47:J47"/>
    <mergeCell ref="K47:M47"/>
    <mergeCell ref="N47:P4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 </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2026-04-23T16:05:41Z</dcterms:modified>
</cp:coreProperties>
</file>